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67" activeTab="4"/>
  </bookViews>
  <sheets>
    <sheet name="DEPENSES" sheetId="1" r:id="rId1"/>
    <sheet name="RECETTES" sheetId="2" r:id="rId2"/>
    <sheet name="COMPTE DE RESULTAT " sheetId="3" r:id="rId3"/>
    <sheet name="SITUATION FINANCIERE" sheetId="4" r:id="rId4"/>
    <sheet name="BUDGET PREVISIONNEL" sheetId="5" r:id="rId5"/>
  </sheets>
  <definedNames>
    <definedName name="Excel_BuiltIn__FilterDatabase_2">'DEPENSES'!$F$90:$U$93</definedName>
    <definedName name="_xlnm.Print_Area" localSheetId="4">'BUDGET PREVISIONNEL'!$A$1:$H$21</definedName>
    <definedName name="_xlnm.Print_Area" localSheetId="2">'COMPTE DE RESULTAT '!$A$1:$J$23</definedName>
    <definedName name="_xlnm.Print_Area" localSheetId="0">'DEPENSES'!$A$1:$U$90</definedName>
    <definedName name="_xlnm.Print_Area" localSheetId="1">'RECETTES'!$A$1:$P$53</definedName>
    <definedName name="_xlnm.Print_Area" localSheetId="3">'SITUATION FINANCIERE'!$A$1:$D$7</definedName>
  </definedNames>
  <calcPr fullCalcOnLoad="1"/>
</workbook>
</file>

<file path=xl/sharedStrings.xml><?xml version="1.0" encoding="utf-8"?>
<sst xmlns="http://schemas.openxmlformats.org/spreadsheetml/2006/main" count="173" uniqueCount="102">
  <si>
    <t>DEPENSES</t>
  </si>
  <si>
    <t>DATE</t>
  </si>
  <si>
    <t>LIBELLES</t>
  </si>
  <si>
    <t>MODE
DE
PAIEMENT</t>
  </si>
  <si>
    <t>MONTANT</t>
  </si>
  <si>
    <t>RECETTES</t>
  </si>
  <si>
    <t>TOTAUX</t>
  </si>
  <si>
    <t>ANNEE N</t>
  </si>
  <si>
    <t>ANNEE N-1</t>
  </si>
  <si>
    <t>TOTAL DEPENSES</t>
  </si>
  <si>
    <t>TOTAL RECETTES</t>
  </si>
  <si>
    <t>BUDGET N+1</t>
  </si>
  <si>
    <t>N° REMISE</t>
  </si>
  <si>
    <t>Vérification banque</t>
  </si>
  <si>
    <t>Cotisations et abonnements reçus</t>
  </si>
  <si>
    <t xml:space="preserve">Cotisations et abonnements versés </t>
  </si>
  <si>
    <t>Produits financiers</t>
  </si>
  <si>
    <t xml:space="preserve">    </t>
  </si>
  <si>
    <t>chèque</t>
  </si>
  <si>
    <t>X</t>
  </si>
  <si>
    <t>Cadeaux, Dons…</t>
  </si>
  <si>
    <t>,</t>
  </si>
  <si>
    <t>Cotisations</t>
  </si>
  <si>
    <t>Dons</t>
  </si>
  <si>
    <t>Subvention</t>
  </si>
  <si>
    <t>Actions 1</t>
  </si>
  <si>
    <t>Actions 2</t>
  </si>
  <si>
    <t>Actions 3</t>
  </si>
  <si>
    <t>Actions 4</t>
  </si>
  <si>
    <t>Produits Financiers</t>
  </si>
  <si>
    <t>Numero de chèque</t>
  </si>
  <si>
    <t>Reversement cotisations</t>
  </si>
  <si>
    <t>Assurance</t>
  </si>
  <si>
    <t>Frais de déplacements</t>
  </si>
  <si>
    <t>Fournitures administratives et affranchissements</t>
  </si>
  <si>
    <t>Subventions</t>
  </si>
  <si>
    <t xml:space="preserve"> Accueil des parents (portes ouvertes, AG,…)</t>
  </si>
  <si>
    <t>Frais bancaires</t>
  </si>
  <si>
    <t>Cadeaux, Dons</t>
  </si>
  <si>
    <t>Action 2</t>
  </si>
  <si>
    <t>Action 3</t>
  </si>
  <si>
    <t>Action 4</t>
  </si>
  <si>
    <t xml:space="preserve">Cotisations versées </t>
  </si>
  <si>
    <t>Accueil des parents (portes ouvertes, Ag, …)</t>
  </si>
  <si>
    <t>Montant</t>
  </si>
  <si>
    <t>Assurances</t>
  </si>
  <si>
    <t>Entretien et réparation du matériel</t>
  </si>
  <si>
    <t>Achats de matériel durable</t>
  </si>
  <si>
    <t>Achats de matérielsdurable</t>
  </si>
  <si>
    <t>Actions 5</t>
  </si>
  <si>
    <t>Action 5</t>
  </si>
  <si>
    <t>Cotisations reçues</t>
  </si>
  <si>
    <t>pot d'accueil</t>
  </si>
  <si>
    <t>Assemblée générale</t>
  </si>
  <si>
    <t>Chèque</t>
  </si>
  <si>
    <t>Gouter des primaires</t>
  </si>
  <si>
    <t>Chèques</t>
  </si>
  <si>
    <t>Marché de noël</t>
  </si>
  <si>
    <t>Voyages scolaires</t>
  </si>
  <si>
    <t>remise</t>
  </si>
  <si>
    <t>cotisations</t>
  </si>
  <si>
    <t>cheques</t>
  </si>
  <si>
    <t>Action 1 (goûter)</t>
  </si>
  <si>
    <t>Action 2 (marché de Noël)</t>
  </si>
  <si>
    <t>RESULTAT NET</t>
  </si>
  <si>
    <t>BUDGET N</t>
  </si>
  <si>
    <t>000</t>
  </si>
  <si>
    <t>APEL DE …   BUDGET PREVISIONNEL</t>
  </si>
  <si>
    <t>Subventions - Voyages scolaires</t>
  </si>
  <si>
    <t>RESULTAT NET BUDGET N+1</t>
  </si>
  <si>
    <t>Début d'exercice</t>
  </si>
  <si>
    <t>Fin d'exercice</t>
  </si>
  <si>
    <t>Caisse</t>
  </si>
  <si>
    <t>Total</t>
  </si>
  <si>
    <t>COMPTE COURANT</t>
  </si>
  <si>
    <t xml:space="preserve">Livret A </t>
  </si>
  <si>
    <r>
      <rPr>
        <b/>
        <sz val="14"/>
        <rFont val="Arial"/>
        <family val="2"/>
      </rPr>
      <t>APEL DE ………….          JOURNAL DES DEPENSES DU 1ER AOUT 2023 AU 31 JULLET 2024</t>
    </r>
    <r>
      <rPr>
        <b/>
        <sz val="9"/>
        <rFont val="Arial"/>
        <family val="2"/>
      </rPr>
      <t xml:space="preserve">
</t>
    </r>
  </si>
  <si>
    <t>MOIS DE Septembre 2023</t>
  </si>
  <si>
    <t>MOIS DE Octobre2023</t>
  </si>
  <si>
    <t>MOIS DE Novembre 2023</t>
  </si>
  <si>
    <t>MOIS DE Décembre 2023</t>
  </si>
  <si>
    <t>MOIS DE Janvier 2024</t>
  </si>
  <si>
    <t>MOIS DE Février 2024</t>
  </si>
  <si>
    <t>MOIS DE Mars 2024</t>
  </si>
  <si>
    <t>MOIS DE Avril 2024</t>
  </si>
  <si>
    <t>MOIS DE Mai 2024</t>
  </si>
  <si>
    <t>MOIS DE Juin 2024</t>
  </si>
  <si>
    <t>MOIS DE Juillet 2024</t>
  </si>
  <si>
    <t>MOIS de Septembre 2023</t>
  </si>
  <si>
    <t>MOIS d'octobre 2023</t>
  </si>
  <si>
    <t>MOIS novembre 2023</t>
  </si>
  <si>
    <t>MOIS décembre 2023</t>
  </si>
  <si>
    <t>MOIS janvier 2024</t>
  </si>
  <si>
    <t>MOIS fevrier 2024</t>
  </si>
  <si>
    <t>MOIS mars 2024</t>
  </si>
  <si>
    <t>MOIS avril 2024</t>
  </si>
  <si>
    <t>MOIS mai 2024</t>
  </si>
  <si>
    <t>MOIS juin 2024</t>
  </si>
  <si>
    <t>MOIS juillet 2024</t>
  </si>
  <si>
    <t>APEL DE ………….          JOURNAL DES RECETTES DU 1ER AOUT 2023 AU 31 JULLET 2024</t>
  </si>
  <si>
    <t>APEL DE …………                       COMPTE DE RESULTAT  - Exercice du 1er août 2023 au 31 juillet 2024</t>
  </si>
  <si>
    <t>APEL DE …  SITUATION FINANCIERE au 31/07/2024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</si>
</sst>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#,##0.00_ ;\-#,##0.00\ "/>
    <numFmt numFmtId="166" formatCode="_-* #,##0.00\ [$€-1]_-;\-* #,##0.00\ [$€-1]_-;_-* \-??\ [$€-1]_-;_-@_-"/>
    <numFmt numFmtId="167" formatCode="#,##0.00\ &quot;€&quot;"/>
    <numFmt numFmtId="168" formatCode="#,##0.00\ [$€-1];\-#,##0.00\ [$€-1]"/>
    <numFmt numFmtId="169" formatCode="_-* #,##0.00\ [$€-1]_-;\-* #,##0.00\ [$€-1]_-;_-* &quot;-&quot;??\ [$€-1]_-;_-@_-"/>
    <numFmt numFmtId="170" formatCode="_-[$€-2]\ * #,##0.00_-;\-[$€-2]\ * #,##0.00_-;_-[$€-2]\ * &quot;-&quot;??_-;_-@_-"/>
    <numFmt numFmtId="171" formatCode="_-* #,##0.00\ [$€-80C]_-;\-* #,##0.00\ [$€-80C]_-;_-* &quot;-&quot;??\ [$€-80C]_-;_-@_-"/>
    <numFmt numFmtId="172" formatCode="_-* #,##0.00\ [$€-40C]_-;\-* #,##0.00\ [$€-40C]_-;_-* &quot;-&quot;??\ [$€-40C]_-;_-@_-"/>
    <numFmt numFmtId="173" formatCode="#,##0.00\ [$€-40C]"/>
    <numFmt numFmtId="174" formatCode="[$-40C]dddd\ d\ mmmm\ yyyy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0000\ _€_-;\-* #,##0.00000\ _€_-;_-* &quot;-&quot;??\ _€_-;_-@_-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0\ _€;[Red]\-#,##0.000\ _€"/>
    <numFmt numFmtId="183" formatCode="mmm\-yyyy"/>
    <numFmt numFmtId="184" formatCode="_ [$€-80C]\ * #,##0.00_ ;_ [$€-80C]\ * \-#,##0.00_ ;_ [$€-80C]\ * &quot;-&quot;??_ ;_ @_ "/>
    <numFmt numFmtId="185" formatCode="[$€-80C]\ #,##0.00;[$€-80C]\ \-#,##0.00"/>
  </numFmts>
  <fonts count="5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164" fontId="0" fillId="0" borderId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94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4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0" xfId="0" applyNumberFormat="1" applyFont="1" applyAlignment="1">
      <alignment horizontal="left" inden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2" fillId="0" borderId="0" xfId="0" applyFont="1" applyAlignment="1">
      <alignment horizontal="left" inden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43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0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9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39" fontId="10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39" fontId="53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9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33" borderId="0" xfId="0" applyFont="1" applyFill="1" applyAlignment="1">
      <alignment/>
    </xf>
    <xf numFmtId="39" fontId="10" fillId="0" borderId="14" xfId="0" applyNumberFormat="1" applyFont="1" applyBorder="1" applyAlignment="1">
      <alignment/>
    </xf>
    <xf numFmtId="39" fontId="10" fillId="0" borderId="10" xfId="0" applyNumberFormat="1" applyFont="1" applyBorder="1" applyAlignment="1">
      <alignment/>
    </xf>
    <xf numFmtId="39" fontId="10" fillId="0" borderId="10" xfId="0" applyNumberFormat="1" applyFont="1" applyBorder="1" applyAlignment="1">
      <alignment horizontal="right"/>
    </xf>
    <xf numFmtId="39" fontId="10" fillId="0" borderId="15" xfId="0" applyNumberFormat="1" applyFont="1" applyBorder="1" applyAlignment="1">
      <alignment/>
    </xf>
    <xf numFmtId="39" fontId="10" fillId="0" borderId="16" xfId="0" applyNumberFormat="1" applyFont="1" applyBorder="1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center"/>
    </xf>
    <xf numFmtId="39" fontId="2" fillId="12" borderId="10" xfId="0" applyNumberFormat="1" applyFont="1" applyFill="1" applyBorder="1" applyAlignment="1">
      <alignment horizontal="right"/>
    </xf>
    <xf numFmtId="39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2" fillId="12" borderId="0" xfId="0" applyFont="1" applyFill="1" applyAlignment="1">
      <alignment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0" fillId="0" borderId="0" xfId="0" applyFont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14" fontId="10" fillId="0" borderId="10" xfId="0" applyNumberFormat="1" applyFont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14" fontId="10" fillId="0" borderId="23" xfId="0" applyNumberFormat="1" applyFont="1" applyBorder="1" applyAlignment="1">
      <alignment horizontal="left"/>
    </xf>
    <xf numFmtId="14" fontId="10" fillId="33" borderId="23" xfId="0" applyNumberFormat="1" applyFont="1" applyFill="1" applyBorder="1" applyAlignment="1">
      <alignment horizontal="left"/>
    </xf>
    <xf numFmtId="14" fontId="53" fillId="0" borderId="24" xfId="0" applyNumberFormat="1" applyFont="1" applyBorder="1" applyAlignment="1">
      <alignment horizontal="left"/>
    </xf>
    <xf numFmtId="14" fontId="10" fillId="0" borderId="24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 textRotation="90"/>
    </xf>
    <xf numFmtId="14" fontId="2" fillId="12" borderId="10" xfId="0" applyNumberFormat="1" applyFont="1" applyFill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40" fontId="10" fillId="0" borderId="27" xfId="0" applyNumberFormat="1" applyFont="1" applyBorder="1" applyAlignment="1">
      <alignment horizontal="right"/>
    </xf>
    <xf numFmtId="39" fontId="10" fillId="0" borderId="27" xfId="0" applyNumberFormat="1" applyFont="1" applyFill="1" applyBorder="1" applyAlignment="1">
      <alignment horizontal="right"/>
    </xf>
    <xf numFmtId="39" fontId="10" fillId="0" borderId="28" xfId="0" applyNumberFormat="1" applyFont="1" applyBorder="1" applyAlignment="1">
      <alignment horizontal="right"/>
    </xf>
    <xf numFmtId="39" fontId="10" fillId="33" borderId="28" xfId="0" applyNumberFormat="1" applyFont="1" applyFill="1" applyBorder="1" applyAlignment="1">
      <alignment horizontal="right"/>
    </xf>
    <xf numFmtId="39" fontId="53" fillId="0" borderId="16" xfId="0" applyNumberFormat="1" applyFont="1" applyBorder="1" applyAlignment="1">
      <alignment horizontal="right"/>
    </xf>
    <xf numFmtId="39" fontId="10" fillId="0" borderId="16" xfId="0" applyNumberFormat="1" applyFont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4" fontId="10" fillId="0" borderId="29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39" fontId="10" fillId="0" borderId="27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2" fontId="2" fillId="0" borderId="31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14" fontId="10" fillId="12" borderId="23" xfId="0" applyNumberFormat="1" applyFont="1" applyFill="1" applyBorder="1" applyAlignment="1">
      <alignment horizontal="left"/>
    </xf>
    <xf numFmtId="0" fontId="2" fillId="12" borderId="13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49" fontId="10" fillId="12" borderId="10" xfId="0" applyNumberFormat="1" applyFont="1" applyFill="1" applyBorder="1" applyAlignment="1">
      <alignment horizontal="center"/>
    </xf>
    <xf numFmtId="39" fontId="10" fillId="12" borderId="28" xfId="0" applyNumberFormat="1" applyFont="1" applyFill="1" applyBorder="1" applyAlignment="1">
      <alignment horizontal="right"/>
    </xf>
    <xf numFmtId="39" fontId="10" fillId="12" borderId="13" xfId="0" applyNumberFormat="1" applyFont="1" applyFill="1" applyBorder="1" applyAlignment="1">
      <alignment/>
    </xf>
    <xf numFmtId="4" fontId="10" fillId="12" borderId="13" xfId="0" applyNumberFormat="1" applyFont="1" applyFill="1" applyBorder="1" applyAlignment="1">
      <alignment/>
    </xf>
    <xf numFmtId="0" fontId="10" fillId="12" borderId="10" xfId="0" applyFont="1" applyFill="1" applyBorder="1" applyAlignment="1">
      <alignment/>
    </xf>
    <xf numFmtId="14" fontId="10" fillId="12" borderId="24" xfId="0" applyNumberFormat="1" applyFont="1" applyFill="1" applyBorder="1" applyAlignment="1">
      <alignment horizontal="left"/>
    </xf>
    <xf numFmtId="0" fontId="2" fillId="12" borderId="12" xfId="0" applyFont="1" applyFill="1" applyBorder="1" applyAlignment="1">
      <alignment horizontal="center"/>
    </xf>
    <xf numFmtId="39" fontId="10" fillId="12" borderId="16" xfId="0" applyNumberFormat="1" applyFont="1" applyFill="1" applyBorder="1" applyAlignment="1">
      <alignment horizontal="right"/>
    </xf>
    <xf numFmtId="39" fontId="10" fillId="12" borderId="12" xfId="0" applyNumberFormat="1" applyFont="1" applyFill="1" applyBorder="1" applyAlignment="1">
      <alignment/>
    </xf>
    <xf numFmtId="4" fontId="10" fillId="12" borderId="12" xfId="0" applyNumberFormat="1" applyFont="1" applyFill="1" applyBorder="1" applyAlignment="1">
      <alignment/>
    </xf>
    <xf numFmtId="0" fontId="10" fillId="12" borderId="26" xfId="0" applyFont="1" applyFill="1" applyBorder="1" applyAlignment="1">
      <alignment horizontal="center"/>
    </xf>
    <xf numFmtId="14" fontId="2" fillId="12" borderId="24" xfId="0" applyNumberFormat="1" applyFont="1" applyFill="1" applyBorder="1" applyAlignment="1">
      <alignment horizontal="left"/>
    </xf>
    <xf numFmtId="0" fontId="2" fillId="12" borderId="26" xfId="0" applyFont="1" applyFill="1" applyBorder="1" applyAlignment="1">
      <alignment/>
    </xf>
    <xf numFmtId="0" fontId="2" fillId="12" borderId="35" xfId="0" applyFont="1" applyFill="1" applyBorder="1" applyAlignment="1">
      <alignment horizontal="center"/>
    </xf>
    <xf numFmtId="49" fontId="2" fillId="12" borderId="36" xfId="0" applyNumberFormat="1" applyFont="1" applyFill="1" applyBorder="1" applyAlignment="1">
      <alignment horizontal="center"/>
    </xf>
    <xf numFmtId="39" fontId="2" fillId="12" borderId="35" xfId="0" applyNumberFormat="1" applyFont="1" applyFill="1" applyBorder="1" applyAlignment="1">
      <alignment horizontal="right"/>
    </xf>
    <xf numFmtId="39" fontId="2" fillId="12" borderId="35" xfId="0" applyNumberFormat="1" applyFont="1" applyFill="1" applyBorder="1" applyAlignment="1">
      <alignment/>
    </xf>
    <xf numFmtId="4" fontId="2" fillId="12" borderId="35" xfId="0" applyNumberFormat="1" applyFont="1" applyFill="1" applyBorder="1" applyAlignment="1">
      <alignment/>
    </xf>
    <xf numFmtId="39" fontId="2" fillId="12" borderId="37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0" fontId="10" fillId="0" borderId="10" xfId="0" applyNumberFormat="1" applyFont="1" applyBorder="1" applyAlignment="1">
      <alignment horizontal="left" indent="1"/>
    </xf>
    <xf numFmtId="0" fontId="10" fillId="0" borderId="36" xfId="0" applyFont="1" applyBorder="1" applyAlignment="1">
      <alignment horizontal="left" indent="1"/>
    </xf>
    <xf numFmtId="0" fontId="10" fillId="0" borderId="11" xfId="0" applyFont="1" applyBorder="1" applyAlignment="1">
      <alignment horizontal="left" indent="1"/>
    </xf>
    <xf numFmtId="4" fontId="10" fillId="0" borderId="11" xfId="0" applyNumberFormat="1" applyFont="1" applyBorder="1" applyAlignment="1">
      <alignment horizontal="right" indent="1"/>
    </xf>
    <xf numFmtId="4" fontId="10" fillId="0" borderId="11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14" fontId="2" fillId="19" borderId="39" xfId="0" applyNumberFormat="1" applyFont="1" applyFill="1" applyBorder="1" applyAlignment="1">
      <alignment horizontal="left" indent="1"/>
    </xf>
    <xf numFmtId="0" fontId="2" fillId="19" borderId="10" xfId="0" applyNumberFormat="1" applyFont="1" applyFill="1" applyBorder="1" applyAlignment="1">
      <alignment horizontal="left" indent="1"/>
    </xf>
    <xf numFmtId="0" fontId="2" fillId="19" borderId="37" xfId="0" applyFont="1" applyFill="1" applyBorder="1" applyAlignment="1">
      <alignment horizontal="left" indent="1"/>
    </xf>
    <xf numFmtId="0" fontId="2" fillId="19" borderId="10" xfId="0" applyFont="1" applyFill="1" applyBorder="1" applyAlignment="1">
      <alignment horizontal="left" indent="1"/>
    </xf>
    <xf numFmtId="4" fontId="2" fillId="19" borderId="10" xfId="0" applyNumberFormat="1" applyFont="1" applyFill="1" applyBorder="1" applyAlignment="1">
      <alignment horizontal="right" indent="1"/>
    </xf>
    <xf numFmtId="4" fontId="2" fillId="19" borderId="10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/>
    </xf>
    <xf numFmtId="0" fontId="10" fillId="19" borderId="40" xfId="0" applyFont="1" applyFill="1" applyBorder="1" applyAlignment="1">
      <alignment horizontal="left" indent="1"/>
    </xf>
    <xf numFmtId="14" fontId="10" fillId="33" borderId="15" xfId="0" applyNumberFormat="1" applyFont="1" applyFill="1" applyBorder="1" applyAlignment="1">
      <alignment horizontal="left" indent="1"/>
    </xf>
    <xf numFmtId="0" fontId="2" fillId="33" borderId="10" xfId="0" applyNumberFormat="1" applyFont="1" applyFill="1" applyBorder="1" applyAlignment="1">
      <alignment horizontal="left" indent="1"/>
    </xf>
    <xf numFmtId="0" fontId="10" fillId="33" borderId="10" xfId="0" applyNumberFormat="1" applyFont="1" applyFill="1" applyBorder="1" applyAlignment="1">
      <alignment horizontal="left" indent="1"/>
    </xf>
    <xf numFmtId="0" fontId="10" fillId="33" borderId="41" xfId="0" applyFont="1" applyFill="1" applyBorder="1" applyAlignment="1">
      <alignment horizontal="left" indent="1"/>
    </xf>
    <xf numFmtId="0" fontId="10" fillId="33" borderId="10" xfId="0" applyFont="1" applyFill="1" applyBorder="1" applyAlignment="1">
      <alignment horizontal="left" indent="1"/>
    </xf>
    <xf numFmtId="4" fontId="10" fillId="33" borderId="10" xfId="0" applyNumberFormat="1" applyFont="1" applyFill="1" applyBorder="1" applyAlignment="1">
      <alignment horizontal="right" indent="1"/>
    </xf>
    <xf numFmtId="4" fontId="10" fillId="33" borderId="10" xfId="0" applyNumberFormat="1" applyFont="1" applyFill="1" applyBorder="1" applyAlignment="1">
      <alignment/>
    </xf>
    <xf numFmtId="4" fontId="10" fillId="33" borderId="15" xfId="0" applyNumberFormat="1" applyFont="1" applyFill="1" applyBorder="1" applyAlignment="1">
      <alignment/>
    </xf>
    <xf numFmtId="0" fontId="10" fillId="0" borderId="40" xfId="0" applyFont="1" applyBorder="1" applyAlignment="1">
      <alignment horizontal="left" indent="1"/>
    </xf>
    <xf numFmtId="14" fontId="2" fillId="33" borderId="15" xfId="0" applyNumberFormat="1" applyFont="1" applyFill="1" applyBorder="1" applyAlignment="1">
      <alignment horizontal="left" indent="1"/>
    </xf>
    <xf numFmtId="0" fontId="2" fillId="33" borderId="41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4" fontId="2" fillId="33" borderId="10" xfId="0" applyNumberFormat="1" applyFont="1" applyFill="1" applyBorder="1" applyAlignment="1">
      <alignment horizontal="right" indent="1"/>
    </xf>
    <xf numFmtId="4" fontId="2" fillId="33" borderId="10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14" fontId="10" fillId="0" borderId="42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4" fontId="10" fillId="0" borderId="10" xfId="0" applyNumberFormat="1" applyFont="1" applyBorder="1" applyAlignment="1">
      <alignment horizontal="right" indent="1"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14" fontId="2" fillId="19" borderId="15" xfId="0" applyNumberFormat="1" applyFont="1" applyFill="1" applyBorder="1" applyAlignment="1">
      <alignment horizontal="left" indent="1"/>
    </xf>
    <xf numFmtId="0" fontId="2" fillId="19" borderId="41" xfId="0" applyFont="1" applyFill="1" applyBorder="1" applyAlignment="1">
      <alignment horizontal="left" indent="1"/>
    </xf>
    <xf numFmtId="14" fontId="10" fillId="0" borderId="25" xfId="0" applyNumberFormat="1" applyFont="1" applyFill="1" applyBorder="1" applyAlignment="1">
      <alignment horizontal="left" indent="1"/>
    </xf>
    <xf numFmtId="0" fontId="10" fillId="0" borderId="10" xfId="0" applyNumberFormat="1" applyFont="1" applyFill="1" applyBorder="1" applyAlignment="1">
      <alignment horizontal="left" indent="1"/>
    </xf>
    <xf numFmtId="0" fontId="10" fillId="0" borderId="36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horizontal="left" indent="1"/>
    </xf>
    <xf numFmtId="4" fontId="10" fillId="0" borderId="10" xfId="0" applyNumberFormat="1" applyFont="1" applyFill="1" applyBorder="1" applyAlignment="1">
      <alignment horizontal="right" indent="1"/>
    </xf>
    <xf numFmtId="4" fontId="10" fillId="0" borderId="10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14" fontId="53" fillId="0" borderId="35" xfId="0" applyNumberFormat="1" applyFont="1" applyFill="1" applyBorder="1" applyAlignment="1">
      <alignment horizontal="left" indent="1"/>
    </xf>
    <xf numFmtId="0" fontId="54" fillId="0" borderId="10" xfId="0" applyNumberFormat="1" applyFont="1" applyFill="1" applyBorder="1" applyAlignment="1">
      <alignment horizontal="left" indent="1"/>
    </xf>
    <xf numFmtId="0" fontId="53" fillId="0" borderId="10" xfId="0" applyNumberFormat="1" applyFont="1" applyFill="1" applyBorder="1" applyAlignment="1">
      <alignment horizontal="left" indent="1"/>
    </xf>
    <xf numFmtId="0" fontId="53" fillId="0" borderId="35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 horizontal="left" indent="1"/>
    </xf>
    <xf numFmtId="4" fontId="53" fillId="0" borderId="10" xfId="0" applyNumberFormat="1" applyFont="1" applyFill="1" applyBorder="1" applyAlignment="1">
      <alignment horizontal="right" indent="1"/>
    </xf>
    <xf numFmtId="4" fontId="53" fillId="0" borderId="10" xfId="0" applyNumberFormat="1" applyFont="1" applyFill="1" applyBorder="1" applyAlignment="1">
      <alignment/>
    </xf>
    <xf numFmtId="4" fontId="53" fillId="0" borderId="15" xfId="0" applyNumberFormat="1" applyFont="1" applyFill="1" applyBorder="1" applyAlignment="1">
      <alignment/>
    </xf>
    <xf numFmtId="14" fontId="53" fillId="19" borderId="35" xfId="0" applyNumberFormat="1" applyFont="1" applyFill="1" applyBorder="1" applyAlignment="1">
      <alignment horizontal="left" indent="1"/>
    </xf>
    <xf numFmtId="0" fontId="54" fillId="19" borderId="10" xfId="0" applyNumberFormat="1" applyFont="1" applyFill="1" applyBorder="1" applyAlignment="1">
      <alignment horizontal="left" indent="1"/>
    </xf>
    <xf numFmtId="0" fontId="53" fillId="19" borderId="10" xfId="0" applyNumberFormat="1" applyFont="1" applyFill="1" applyBorder="1" applyAlignment="1">
      <alignment horizontal="left" indent="1"/>
    </xf>
    <xf numFmtId="0" fontId="53" fillId="19" borderId="10" xfId="0" applyFont="1" applyFill="1" applyBorder="1" applyAlignment="1">
      <alignment horizontal="left" indent="1"/>
    </xf>
    <xf numFmtId="4" fontId="53" fillId="19" borderId="10" xfId="0" applyNumberFormat="1" applyFont="1" applyFill="1" applyBorder="1" applyAlignment="1">
      <alignment horizontal="right" indent="1"/>
    </xf>
    <xf numFmtId="4" fontId="53" fillId="19" borderId="10" xfId="0" applyNumberFormat="1" applyFont="1" applyFill="1" applyBorder="1" applyAlignment="1">
      <alignment/>
    </xf>
    <xf numFmtId="4" fontId="53" fillId="19" borderId="15" xfId="0" applyNumberFormat="1" applyFont="1" applyFill="1" applyBorder="1" applyAlignment="1">
      <alignment/>
    </xf>
    <xf numFmtId="14" fontId="10" fillId="33" borderId="35" xfId="0" applyNumberFormat="1" applyFont="1" applyFill="1" applyBorder="1" applyAlignment="1">
      <alignment horizontal="left" indent="1"/>
    </xf>
    <xf numFmtId="0" fontId="10" fillId="33" borderId="35" xfId="0" applyFont="1" applyFill="1" applyBorder="1" applyAlignment="1">
      <alignment horizontal="left" indent="1"/>
    </xf>
    <xf numFmtId="0" fontId="10" fillId="33" borderId="40" xfId="0" applyFont="1" applyFill="1" applyBorder="1" applyAlignment="1">
      <alignment horizontal="left" indent="1"/>
    </xf>
    <xf numFmtId="14" fontId="10" fillId="0" borderId="35" xfId="0" applyNumberFormat="1" applyFont="1" applyFill="1" applyBorder="1" applyAlignment="1">
      <alignment horizontal="left" indent="1"/>
    </xf>
    <xf numFmtId="0" fontId="2" fillId="0" borderId="10" xfId="0" applyNumberFormat="1" applyFont="1" applyFill="1" applyBorder="1" applyAlignment="1">
      <alignment horizontal="left" indent="1"/>
    </xf>
    <xf numFmtId="0" fontId="10" fillId="0" borderId="35" xfId="0" applyFont="1" applyFill="1" applyBorder="1" applyAlignment="1">
      <alignment horizontal="left" indent="1"/>
    </xf>
    <xf numFmtId="14" fontId="10" fillId="19" borderId="35" xfId="0" applyNumberFormat="1" applyFont="1" applyFill="1" applyBorder="1" applyAlignment="1">
      <alignment horizontal="left" indent="1"/>
    </xf>
    <xf numFmtId="0" fontId="10" fillId="19" borderId="10" xfId="0" applyNumberFormat="1" applyFont="1" applyFill="1" applyBorder="1" applyAlignment="1">
      <alignment horizontal="left" indent="1"/>
    </xf>
    <xf numFmtId="0" fontId="10" fillId="19" borderId="10" xfId="0" applyFont="1" applyFill="1" applyBorder="1" applyAlignment="1">
      <alignment horizontal="left" indent="1"/>
    </xf>
    <xf numFmtId="4" fontId="10" fillId="19" borderId="10" xfId="0" applyNumberFormat="1" applyFont="1" applyFill="1" applyBorder="1" applyAlignment="1">
      <alignment horizontal="right" indent="1"/>
    </xf>
    <xf numFmtId="4" fontId="10" fillId="19" borderId="10" xfId="0" applyNumberFormat="1" applyFont="1" applyFill="1" applyBorder="1" applyAlignment="1">
      <alignment/>
    </xf>
    <xf numFmtId="4" fontId="10" fillId="19" borderId="15" xfId="0" applyNumberFormat="1" applyFont="1" applyFill="1" applyBorder="1" applyAlignment="1">
      <alignment/>
    </xf>
    <xf numFmtId="0" fontId="55" fillId="0" borderId="36" xfId="0" applyFont="1" applyBorder="1" applyAlignment="1">
      <alignment/>
    </xf>
    <xf numFmtId="39" fontId="55" fillId="0" borderId="10" xfId="0" applyNumberFormat="1" applyFont="1" applyBorder="1" applyAlignment="1">
      <alignment horizontal="right"/>
    </xf>
    <xf numFmtId="4" fontId="55" fillId="0" borderId="10" xfId="0" applyNumberFormat="1" applyFont="1" applyFill="1" applyBorder="1" applyAlignment="1">
      <alignment/>
    </xf>
    <xf numFmtId="14" fontId="55" fillId="0" borderId="35" xfId="0" applyNumberFormat="1" applyFont="1" applyFill="1" applyBorder="1" applyAlignment="1">
      <alignment horizontal="left" indent="1"/>
    </xf>
    <xf numFmtId="0" fontId="55" fillId="0" borderId="10" xfId="0" applyNumberFormat="1" applyFont="1" applyFill="1" applyBorder="1" applyAlignment="1">
      <alignment horizontal="left" indent="1"/>
    </xf>
    <xf numFmtId="0" fontId="55" fillId="0" borderId="35" xfId="0" applyFont="1" applyBorder="1" applyAlignment="1">
      <alignment/>
    </xf>
    <xf numFmtId="0" fontId="55" fillId="0" borderId="10" xfId="0" applyFont="1" applyFill="1" applyBorder="1" applyAlignment="1">
      <alignment horizontal="left" indent="1"/>
    </xf>
    <xf numFmtId="4" fontId="55" fillId="0" borderId="10" xfId="0" applyNumberFormat="1" applyFont="1" applyFill="1" applyBorder="1" applyAlignment="1">
      <alignment horizontal="right" indent="1"/>
    </xf>
    <xf numFmtId="4" fontId="55" fillId="0" borderId="15" xfId="0" applyNumberFormat="1" applyFont="1" applyFill="1" applyBorder="1" applyAlignment="1">
      <alignment/>
    </xf>
    <xf numFmtId="14" fontId="55" fillId="19" borderId="35" xfId="0" applyNumberFormat="1" applyFont="1" applyFill="1" applyBorder="1" applyAlignment="1">
      <alignment horizontal="left" indent="1"/>
    </xf>
    <xf numFmtId="0" fontId="55" fillId="19" borderId="10" xfId="0" applyNumberFormat="1" applyFont="1" applyFill="1" applyBorder="1" applyAlignment="1">
      <alignment horizontal="left" indent="1"/>
    </xf>
    <xf numFmtId="0" fontId="55" fillId="19" borderId="10" xfId="0" applyFont="1" applyFill="1" applyBorder="1" applyAlignment="1">
      <alignment horizontal="left" indent="1"/>
    </xf>
    <xf numFmtId="4" fontId="55" fillId="19" borderId="10" xfId="0" applyNumberFormat="1" applyFont="1" applyFill="1" applyBorder="1" applyAlignment="1">
      <alignment horizontal="right" indent="1"/>
    </xf>
    <xf numFmtId="4" fontId="55" fillId="19" borderId="10" xfId="0" applyNumberFormat="1" applyFont="1" applyFill="1" applyBorder="1" applyAlignment="1">
      <alignment/>
    </xf>
    <xf numFmtId="4" fontId="55" fillId="19" borderId="15" xfId="0" applyNumberFormat="1" applyFont="1" applyFill="1" applyBorder="1" applyAlignment="1">
      <alignment/>
    </xf>
    <xf numFmtId="0" fontId="2" fillId="0" borderId="10" xfId="0" applyFont="1" applyBorder="1" applyAlignment="1">
      <alignment horizontal="left" indent="1"/>
    </xf>
    <xf numFmtId="14" fontId="10" fillId="0" borderId="39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10" fillId="0" borderId="22" xfId="0" applyNumberFormat="1" applyFont="1" applyBorder="1" applyAlignment="1">
      <alignment horizontal="left" indent="1"/>
    </xf>
    <xf numFmtId="0" fontId="10" fillId="0" borderId="37" xfId="0" applyFont="1" applyFill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4" fontId="10" fillId="0" borderId="22" xfId="0" applyNumberFormat="1" applyFont="1" applyBorder="1" applyAlignment="1">
      <alignment horizontal="right" indent="1"/>
    </xf>
    <xf numFmtId="4" fontId="10" fillId="0" borderId="22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left" indent="1"/>
    </xf>
    <xf numFmtId="0" fontId="10" fillId="0" borderId="32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4" fontId="2" fillId="0" borderId="45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10" fillId="0" borderId="31" xfId="0" applyFont="1" applyBorder="1" applyAlignment="1">
      <alignment horizontal="left" indent="1"/>
    </xf>
    <xf numFmtId="14" fontId="10" fillId="0" borderId="22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39" fontId="10" fillId="0" borderId="49" xfId="0" applyNumberFormat="1" applyFont="1" applyBorder="1" applyAlignment="1">
      <alignment horizontal="right"/>
    </xf>
    <xf numFmtId="39" fontId="10" fillId="0" borderId="22" xfId="0" applyNumberFormat="1" applyFont="1" applyBorder="1" applyAlignment="1">
      <alignment/>
    </xf>
    <xf numFmtId="39" fontId="10" fillId="0" borderId="49" xfId="0" applyNumberFormat="1" applyFont="1" applyBorder="1" applyAlignment="1">
      <alignment/>
    </xf>
    <xf numFmtId="39" fontId="10" fillId="0" borderId="50" xfId="0" applyNumberFormat="1" applyFont="1" applyBorder="1" applyAlignment="1">
      <alignment/>
    </xf>
    <xf numFmtId="0" fontId="10" fillId="0" borderId="5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39" fontId="2" fillId="0" borderId="4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39" fontId="2" fillId="0" borderId="34" xfId="0" applyNumberFormat="1" applyFont="1" applyBorder="1" applyAlignment="1">
      <alignment horizontal="right"/>
    </xf>
    <xf numFmtId="39" fontId="2" fillId="0" borderId="34" xfId="0" applyNumberFormat="1" applyFont="1" applyBorder="1" applyAlignment="1">
      <alignment horizontal="center"/>
    </xf>
    <xf numFmtId="39" fontId="2" fillId="33" borderId="46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10" fillId="0" borderId="52" xfId="0" applyFont="1" applyBorder="1" applyAlignment="1">
      <alignment horizontal="left" indent="1"/>
    </xf>
    <xf numFmtId="4" fontId="2" fillId="0" borderId="53" xfId="0" applyNumberFormat="1" applyFont="1" applyBorder="1" applyAlignment="1">
      <alignment horizontal="right" indent="1"/>
    </xf>
    <xf numFmtId="0" fontId="2" fillId="0" borderId="32" xfId="0" applyFont="1" applyBorder="1" applyAlignment="1">
      <alignment horizontal="left" indent="1"/>
    </xf>
    <xf numFmtId="4" fontId="2" fillId="33" borderId="54" xfId="0" applyNumberFormat="1" applyFont="1" applyFill="1" applyBorder="1" applyAlignment="1">
      <alignment horizontal="left" indent="1"/>
    </xf>
    <xf numFmtId="0" fontId="10" fillId="0" borderId="11" xfId="0" applyNumberFormat="1" applyFont="1" applyBorder="1" applyAlignment="1">
      <alignment horizontal="left" inden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indent="1"/>
    </xf>
    <xf numFmtId="0" fontId="2" fillId="0" borderId="31" xfId="0" applyFont="1" applyBorder="1" applyAlignment="1">
      <alignment horizontal="center" vertical="center" textRotation="90"/>
    </xf>
    <xf numFmtId="14" fontId="10" fillId="0" borderId="55" xfId="0" applyNumberFormat="1" applyFont="1" applyBorder="1" applyAlignment="1">
      <alignment horizontal="left" indent="1"/>
    </xf>
    <xf numFmtId="0" fontId="12" fillId="0" borderId="56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0" fillId="0" borderId="46" xfId="0" applyFont="1" applyBorder="1" applyAlignment="1">
      <alignment/>
    </xf>
    <xf numFmtId="0" fontId="10" fillId="33" borderId="31" xfId="0" applyFont="1" applyFill="1" applyBorder="1" applyAlignment="1">
      <alignment/>
    </xf>
    <xf numFmtId="39" fontId="10" fillId="0" borderId="57" xfId="0" applyNumberFormat="1" applyFont="1" applyBorder="1" applyAlignment="1">
      <alignment/>
    </xf>
    <xf numFmtId="39" fontId="10" fillId="12" borderId="26" xfId="0" applyNumberFormat="1" applyFont="1" applyFill="1" applyBorder="1" applyAlignment="1">
      <alignment/>
    </xf>
    <xf numFmtId="39" fontId="10" fillId="0" borderId="26" xfId="0" applyNumberFormat="1" applyFont="1" applyBorder="1" applyAlignment="1">
      <alignment/>
    </xf>
    <xf numFmtId="39" fontId="10" fillId="0" borderId="43" xfId="0" applyNumberFormat="1" applyFont="1" applyBorder="1" applyAlignment="1">
      <alignment/>
    </xf>
    <xf numFmtId="0" fontId="10" fillId="12" borderId="58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0" fillId="12" borderId="40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 horizontal="left" indent="1"/>
    </xf>
    <xf numFmtId="0" fontId="56" fillId="0" borderId="10" xfId="0" applyFont="1" applyBorder="1" applyAlignment="1">
      <alignment/>
    </xf>
    <xf numFmtId="0" fontId="2" fillId="0" borderId="22" xfId="0" applyFont="1" applyFill="1" applyBorder="1" applyAlignment="1">
      <alignment horizontal="left" indent="1"/>
    </xf>
    <xf numFmtId="0" fontId="2" fillId="0" borderId="32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43" fontId="0" fillId="0" borderId="0" xfId="43" applyNumberFormat="1" applyFont="1" applyFill="1" applyBorder="1" applyAlignment="1" applyProtection="1">
      <alignment horizontal="right"/>
      <protection/>
    </xf>
    <xf numFmtId="43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60" xfId="0" applyNumberFormat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164" fontId="2" fillId="12" borderId="46" xfId="43" applyFont="1" applyFill="1" applyBorder="1" applyAlignment="1" applyProtection="1">
      <alignment horizont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/>
    </xf>
    <xf numFmtId="43" fontId="10" fillId="0" borderId="11" xfId="43" applyNumberFormat="1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>
      <alignment/>
    </xf>
    <xf numFmtId="43" fontId="10" fillId="0" borderId="11" xfId="43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>
      <alignment horizontal="center" vertical="center"/>
    </xf>
    <xf numFmtId="0" fontId="10" fillId="0" borderId="64" xfId="0" applyFont="1" applyBorder="1" applyAlignment="1">
      <alignment vertical="center"/>
    </xf>
    <xf numFmtId="43" fontId="10" fillId="0" borderId="10" xfId="43" applyNumberFormat="1" applyFont="1" applyFill="1" applyBorder="1" applyAlignment="1" applyProtection="1">
      <alignment horizontal="right"/>
      <protection/>
    </xf>
    <xf numFmtId="43" fontId="10" fillId="0" borderId="10" xfId="43" applyNumberFormat="1" applyFont="1" applyFill="1" applyBorder="1" applyAlignment="1" applyProtection="1">
      <alignment/>
      <protection/>
    </xf>
    <xf numFmtId="43" fontId="10" fillId="0" borderId="65" xfId="43" applyNumberFormat="1" applyFont="1" applyFill="1" applyBorder="1" applyAlignment="1" applyProtection="1">
      <alignment horizontal="right"/>
      <protection/>
    </xf>
    <xf numFmtId="43" fontId="10" fillId="33" borderId="10" xfId="43" applyNumberFormat="1" applyFont="1" applyFill="1" applyBorder="1" applyAlignment="1" applyProtection="1">
      <alignment horizontal="right"/>
      <protection/>
    </xf>
    <xf numFmtId="43" fontId="10" fillId="33" borderId="10" xfId="43" applyNumberFormat="1" applyFont="1" applyFill="1" applyBorder="1" applyAlignment="1" applyProtection="1">
      <alignment/>
      <protection/>
    </xf>
    <xf numFmtId="43" fontId="10" fillId="33" borderId="65" xfId="43" applyNumberFormat="1" applyFont="1" applyFill="1" applyBorder="1" applyAlignment="1" applyProtection="1">
      <alignment horizontal="right"/>
      <protection/>
    </xf>
    <xf numFmtId="0" fontId="10" fillId="0" borderId="64" xfId="0" applyFont="1" applyFill="1" applyBorder="1" applyAlignment="1">
      <alignment vertical="center"/>
    </xf>
    <xf numFmtId="43" fontId="10" fillId="0" borderId="10" xfId="0" applyNumberFormat="1" applyFont="1" applyBorder="1" applyAlignment="1">
      <alignment/>
    </xf>
    <xf numFmtId="0" fontId="10" fillId="33" borderId="64" xfId="0" applyFont="1" applyFill="1" applyBorder="1" applyAlignment="1">
      <alignment vertical="center"/>
    </xf>
    <xf numFmtId="164" fontId="10" fillId="0" borderId="64" xfId="0" applyNumberFormat="1" applyFont="1" applyBorder="1" applyAlignment="1">
      <alignment vertical="center"/>
    </xf>
    <xf numFmtId="0" fontId="10" fillId="0" borderId="66" xfId="0" applyFont="1" applyBorder="1" applyAlignment="1">
      <alignment/>
    </xf>
    <xf numFmtId="43" fontId="10" fillId="0" borderId="22" xfId="0" applyNumberFormat="1" applyFont="1" applyBorder="1" applyAlignment="1">
      <alignment/>
    </xf>
    <xf numFmtId="43" fontId="10" fillId="0" borderId="22" xfId="43" applyNumberFormat="1" applyFont="1" applyFill="1" applyBorder="1" applyAlignment="1" applyProtection="1">
      <alignment horizontal="right"/>
      <protection/>
    </xf>
    <xf numFmtId="0" fontId="10" fillId="0" borderId="22" xfId="0" applyFont="1" applyFill="1" applyBorder="1" applyAlignment="1">
      <alignment/>
    </xf>
    <xf numFmtId="43" fontId="10" fillId="0" borderId="22" xfId="43" applyNumberFormat="1" applyFont="1" applyFill="1" applyBorder="1" applyAlignment="1" applyProtection="1">
      <alignment/>
      <protection/>
    </xf>
    <xf numFmtId="43" fontId="10" fillId="0" borderId="67" xfId="43" applyNumberFormat="1" applyFont="1" applyFill="1" applyBorder="1" applyAlignment="1" applyProtection="1">
      <alignment horizontal="right"/>
      <protection/>
    </xf>
    <xf numFmtId="164" fontId="2" fillId="6" borderId="33" xfId="0" applyNumberFormat="1" applyFont="1" applyFill="1" applyBorder="1" applyAlignment="1">
      <alignment horizontal="center" vertical="center"/>
    </xf>
    <xf numFmtId="43" fontId="2" fillId="6" borderId="68" xfId="43" applyNumberFormat="1" applyFont="1" applyFill="1" applyBorder="1" applyAlignment="1" applyProtection="1">
      <alignment horizontal="right" vertical="center"/>
      <protection/>
    </xf>
    <xf numFmtId="43" fontId="10" fillId="6" borderId="69" xfId="43" applyNumberFormat="1" applyFont="1" applyFill="1" applyBorder="1" applyAlignment="1" applyProtection="1">
      <alignment horizontal="right" vertical="center"/>
      <protection/>
    </xf>
    <xf numFmtId="0" fontId="10" fillId="6" borderId="70" xfId="0" applyFont="1" applyFill="1" applyBorder="1" applyAlignment="1">
      <alignment/>
    </xf>
    <xf numFmtId="43" fontId="2" fillId="6" borderId="71" xfId="43" applyNumberFormat="1" applyFont="1" applyFill="1" applyBorder="1" applyAlignment="1" applyProtection="1">
      <alignment vertical="center"/>
      <protection/>
    </xf>
    <xf numFmtId="43" fontId="10" fillId="6" borderId="72" xfId="43" applyNumberFormat="1" applyFont="1" applyFill="1" applyBorder="1" applyAlignment="1" applyProtection="1">
      <alignment horizontal="right" vertical="center"/>
      <protection/>
    </xf>
    <xf numFmtId="43" fontId="10" fillId="6" borderId="73" xfId="43" applyNumberFormat="1" applyFont="1" applyFill="1" applyBorder="1" applyAlignment="1" applyProtection="1">
      <alignment horizontal="right" vertical="center"/>
      <protection/>
    </xf>
    <xf numFmtId="0" fontId="10" fillId="12" borderId="11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35" borderId="32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164" fontId="2" fillId="36" borderId="46" xfId="43" applyFont="1" applyFill="1" applyBorder="1" applyAlignment="1" applyProtection="1">
      <alignment horizontal="center"/>
      <protection/>
    </xf>
    <xf numFmtId="0" fontId="2" fillId="37" borderId="77" xfId="0" applyFont="1" applyFill="1" applyBorder="1" applyAlignment="1">
      <alignment/>
    </xf>
    <xf numFmtId="2" fontId="2" fillId="37" borderId="31" xfId="43" applyNumberFormat="1" applyFont="1" applyFill="1" applyBorder="1" applyAlignment="1" applyProtection="1">
      <alignment/>
      <protection/>
    </xf>
    <xf numFmtId="0" fontId="10" fillId="0" borderId="2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164" fontId="10" fillId="0" borderId="42" xfId="0" applyNumberFormat="1" applyFon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2" fontId="2" fillId="37" borderId="31" xfId="0" applyNumberFormat="1" applyFont="1" applyFill="1" applyBorder="1" applyAlignment="1">
      <alignment horizontal="right"/>
    </xf>
    <xf numFmtId="2" fontId="10" fillId="0" borderId="79" xfId="43" applyNumberFormat="1" applyFont="1" applyFill="1" applyBorder="1" applyAlignment="1" applyProtection="1">
      <alignment horizontal="right"/>
      <protection/>
    </xf>
    <xf numFmtId="2" fontId="10" fillId="0" borderId="0" xfId="43" applyNumberFormat="1" applyFont="1" applyFill="1" applyBorder="1" applyAlignment="1" applyProtection="1">
      <alignment horizontal="right"/>
      <protection/>
    </xf>
    <xf numFmtId="2" fontId="10" fillId="0" borderId="8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81" xfId="0" applyNumberFormat="1" applyFont="1" applyBorder="1" applyAlignment="1">
      <alignment horizontal="right"/>
    </xf>
    <xf numFmtId="2" fontId="10" fillId="0" borderId="82" xfId="0" applyNumberFormat="1" applyFont="1" applyBorder="1" applyAlignment="1">
      <alignment horizontal="right"/>
    </xf>
    <xf numFmtId="2" fontId="10" fillId="0" borderId="30" xfId="43" applyNumberFormat="1" applyFont="1" applyFill="1" applyBorder="1" applyAlignment="1" applyProtection="1">
      <alignment horizontal="right"/>
      <protection/>
    </xf>
    <xf numFmtId="2" fontId="11" fillId="0" borderId="30" xfId="43" applyNumberFormat="1" applyFont="1" applyFill="1" applyBorder="1" applyAlignment="1" applyProtection="1">
      <alignment horizontal="right"/>
      <protection/>
    </xf>
    <xf numFmtId="2" fontId="11" fillId="0" borderId="81" xfId="43" applyNumberFormat="1" applyFont="1" applyFill="1" applyBorder="1" applyAlignment="1" applyProtection="1">
      <alignment horizontal="right"/>
      <protection/>
    </xf>
    <xf numFmtId="2" fontId="2" fillId="37" borderId="31" xfId="43" applyNumberFormat="1" applyFont="1" applyFill="1" applyBorder="1" applyAlignment="1" applyProtection="1">
      <alignment horizontal="right"/>
      <protection/>
    </xf>
    <xf numFmtId="165" fontId="10" fillId="0" borderId="82" xfId="43" applyNumberFormat="1" applyFont="1" applyFill="1" applyBorder="1" applyAlignment="1" applyProtection="1">
      <alignment horizontal="right"/>
      <protection/>
    </xf>
    <xf numFmtId="165" fontId="10" fillId="0" borderId="30" xfId="43" applyNumberFormat="1" applyFont="1" applyFill="1" applyBorder="1" applyAlignment="1" applyProtection="1">
      <alignment horizontal="right"/>
      <protection/>
    </xf>
    <xf numFmtId="165" fontId="10" fillId="0" borderId="81" xfId="43" applyNumberFormat="1" applyFont="1" applyFill="1" applyBorder="1" applyAlignment="1" applyProtection="1">
      <alignment horizontal="right"/>
      <protection/>
    </xf>
    <xf numFmtId="165" fontId="2" fillId="37" borderId="54" xfId="43" applyNumberFormat="1" applyFont="1" applyFill="1" applyBorder="1" applyAlignment="1" applyProtection="1">
      <alignment horizontal="right"/>
      <protection/>
    </xf>
    <xf numFmtId="14" fontId="10" fillId="0" borderId="83" xfId="0" applyNumberFormat="1" applyFont="1" applyBorder="1" applyAlignment="1">
      <alignment horizontal="left"/>
    </xf>
    <xf numFmtId="4" fontId="10" fillId="0" borderId="84" xfId="0" applyNumberFormat="1" applyFont="1" applyBorder="1" applyAlignment="1">
      <alignment/>
    </xf>
    <xf numFmtId="39" fontId="10" fillId="0" borderId="85" xfId="0" applyNumberFormat="1" applyFont="1" applyBorder="1" applyAlignment="1">
      <alignment/>
    </xf>
    <xf numFmtId="39" fontId="10" fillId="0" borderId="84" xfId="0" applyNumberFormat="1" applyFont="1" applyBorder="1" applyAlignment="1">
      <alignment/>
    </xf>
    <xf numFmtId="0" fontId="10" fillId="0" borderId="57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39" fontId="10" fillId="0" borderId="57" xfId="0" applyNumberFormat="1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left" indent="1"/>
    </xf>
    <xf numFmtId="0" fontId="52" fillId="0" borderId="0" xfId="0" applyFont="1" applyFill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2" fillId="0" borderId="87" xfId="43" applyFont="1" applyFill="1" applyBorder="1" applyAlignment="1" applyProtection="1">
      <alignment horizontal="center"/>
      <protection/>
    </xf>
    <xf numFmtId="164" fontId="2" fillId="0" borderId="41" xfId="43" applyFont="1" applyFill="1" applyBorder="1" applyAlignment="1" applyProtection="1">
      <alignment horizontal="center"/>
      <protection/>
    </xf>
    <xf numFmtId="164" fontId="2" fillId="0" borderId="27" xfId="43" applyFont="1" applyFill="1" applyBorder="1" applyAlignment="1" applyProtection="1">
      <alignment horizontal="center"/>
      <protection/>
    </xf>
    <xf numFmtId="0" fontId="2" fillId="6" borderId="6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165" fontId="2" fillId="34" borderId="46" xfId="43" applyNumberFormat="1" applyFont="1" applyFill="1" applyBorder="1" applyAlignment="1" applyProtection="1">
      <alignment horizontal="right"/>
      <protection/>
    </xf>
    <xf numFmtId="165" fontId="2" fillId="34" borderId="54" xfId="43" applyNumberFormat="1" applyFont="1" applyFill="1" applyBorder="1" applyAlignment="1" applyProtection="1">
      <alignment horizontal="right"/>
      <protection/>
    </xf>
    <xf numFmtId="0" fontId="10" fillId="0" borderId="15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2" fillId="0" borderId="88" xfId="0" applyFont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vertical="center"/>
    </xf>
    <xf numFmtId="2" fontId="10" fillId="0" borderId="41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164" fontId="2" fillId="37" borderId="32" xfId="43" applyFont="1" applyFill="1" applyBorder="1" applyAlignment="1" applyProtection="1">
      <alignment horizontal="center"/>
      <protection/>
    </xf>
    <xf numFmtId="164" fontId="2" fillId="37" borderId="46" xfId="43" applyFont="1" applyFill="1" applyBorder="1" applyAlignment="1" applyProtection="1">
      <alignment horizontal="center"/>
      <protection/>
    </xf>
    <xf numFmtId="164" fontId="2" fillId="37" borderId="54" xfId="43" applyFont="1" applyFill="1" applyBorder="1" applyAlignment="1" applyProtection="1">
      <alignment horizontal="center"/>
      <protection/>
    </xf>
    <xf numFmtId="0" fontId="10" fillId="0" borderId="5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165" fontId="2" fillId="35" borderId="46" xfId="43" applyNumberFormat="1" applyFont="1" applyFill="1" applyBorder="1" applyAlignment="1" applyProtection="1">
      <alignment horizontal="right"/>
      <protection/>
    </xf>
    <xf numFmtId="165" fontId="2" fillId="35" borderId="54" xfId="43" applyNumberFormat="1" applyFont="1" applyFill="1" applyBorder="1" applyAlignment="1" applyProtection="1">
      <alignment horizontal="right"/>
      <protection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0" fillId="0" borderId="59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97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79" xfId="0" applyFont="1" applyBorder="1" applyAlignment="1">
      <alignment/>
    </xf>
    <xf numFmtId="0" fontId="10" fillId="0" borderId="101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0</xdr:row>
      <xdr:rowOff>1466850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1466850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0</xdr:row>
      <xdr:rowOff>971550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1247775</xdr:colOff>
      <xdr:row>0</xdr:row>
      <xdr:rowOff>952500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1104900</xdr:rowOff>
    </xdr:to>
    <xdr:pic>
      <xdr:nvPicPr>
        <xdr:cNvPr id="1" name="Picture 5" descr="Logo Pissenlit NoirsurfondBlanc recadré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05"/>
  <sheetViews>
    <sheetView zoomScale="57" zoomScaleNormal="57" zoomScalePageLayoutView="0" workbookViewId="0" topLeftCell="A1">
      <pane ySplit="1" topLeftCell="A11" activePane="bottomLeft" state="frozen"/>
      <selection pane="topLeft" activeCell="Q1" sqref="Q1"/>
      <selection pane="bottomLeft" activeCell="B25" sqref="B25"/>
    </sheetView>
  </sheetViews>
  <sheetFormatPr defaultColWidth="11.421875" defaultRowHeight="12.75"/>
  <cols>
    <col min="1" max="1" width="12.8515625" style="111" customWidth="1"/>
    <col min="2" max="2" width="48.8515625" style="9" customWidth="1"/>
    <col min="3" max="3" width="4.57421875" style="8" customWidth="1"/>
    <col min="4" max="4" width="17.421875" style="10" customWidth="1"/>
    <col min="5" max="5" width="10.57421875" style="63" customWidth="1"/>
    <col min="6" max="6" width="18.8515625" style="11" customWidth="1"/>
    <col min="7" max="7" width="14.57421875" style="9" customWidth="1"/>
    <col min="8" max="8" width="11.00390625" style="9" customWidth="1"/>
    <col min="9" max="10" width="9.7109375" style="9" customWidth="1"/>
    <col min="11" max="11" width="9.28125" style="9" customWidth="1"/>
    <col min="12" max="12" width="10.00390625" style="9" customWidth="1"/>
    <col min="13" max="13" width="13.7109375" style="9" customWidth="1"/>
    <col min="14" max="14" width="10.00390625" style="30" customWidth="1"/>
    <col min="15" max="16" width="10.140625" style="9" customWidth="1"/>
    <col min="17" max="17" width="12.00390625" style="9" customWidth="1"/>
    <col min="18" max="18" width="14.140625" style="9" customWidth="1"/>
    <col min="19" max="19" width="14.28125" style="9" customWidth="1"/>
    <col min="20" max="20" width="13.140625" style="9" customWidth="1"/>
    <col min="21" max="21" width="13.8515625" style="9" customWidth="1"/>
    <col min="22" max="22" width="9.00390625" style="37" customWidth="1"/>
    <col min="23" max="16384" width="11.421875" style="9" customWidth="1"/>
  </cols>
  <sheetData>
    <row r="1" spans="1:22" s="15" customFormat="1" ht="127.5" customHeight="1" thickBot="1">
      <c r="A1" s="428" t="s">
        <v>76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9"/>
    </row>
    <row r="2" spans="1:23" s="68" customFormat="1" ht="140.25" customHeight="1" thickBot="1">
      <c r="A2" s="112" t="s">
        <v>1</v>
      </c>
      <c r="B2" s="95" t="s">
        <v>2</v>
      </c>
      <c r="C2" s="95" t="s">
        <v>13</v>
      </c>
      <c r="D2" s="96" t="s">
        <v>3</v>
      </c>
      <c r="E2" s="97" t="s">
        <v>30</v>
      </c>
      <c r="F2" s="98" t="s">
        <v>44</v>
      </c>
      <c r="G2" s="99" t="s">
        <v>31</v>
      </c>
      <c r="H2" s="99" t="s">
        <v>32</v>
      </c>
      <c r="I2" s="99" t="s">
        <v>34</v>
      </c>
      <c r="J2" s="100" t="s">
        <v>46</v>
      </c>
      <c r="K2" s="100" t="s">
        <v>33</v>
      </c>
      <c r="L2" s="96" t="s">
        <v>25</v>
      </c>
      <c r="M2" s="96" t="s">
        <v>26</v>
      </c>
      <c r="N2" s="96" t="s">
        <v>27</v>
      </c>
      <c r="O2" s="96" t="s">
        <v>28</v>
      </c>
      <c r="P2" s="96" t="s">
        <v>49</v>
      </c>
      <c r="Q2" s="101" t="s">
        <v>20</v>
      </c>
      <c r="R2" s="96" t="s">
        <v>35</v>
      </c>
      <c r="S2" s="96" t="s">
        <v>36</v>
      </c>
      <c r="T2" s="96" t="s">
        <v>37</v>
      </c>
      <c r="U2" s="98" t="s">
        <v>48</v>
      </c>
      <c r="V2" s="307"/>
      <c r="W2" s="102"/>
    </row>
    <row r="3" spans="1:95" s="94" customFormat="1" ht="15.75">
      <c r="A3" s="113"/>
      <c r="B3" s="88" t="s">
        <v>77</v>
      </c>
      <c r="C3" s="89"/>
      <c r="D3" s="89"/>
      <c r="E3" s="90"/>
      <c r="F3" s="91"/>
      <c r="G3" s="92"/>
      <c r="H3" s="92"/>
      <c r="I3" s="92"/>
      <c r="J3" s="92"/>
      <c r="K3" s="92"/>
      <c r="L3" s="92"/>
      <c r="M3" s="92"/>
      <c r="N3" s="93"/>
      <c r="O3" s="92"/>
      <c r="P3" s="92"/>
      <c r="Q3" s="92"/>
      <c r="R3" s="92"/>
      <c r="S3" s="92"/>
      <c r="T3" s="92"/>
      <c r="U3" s="92"/>
      <c r="V3" s="373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</row>
    <row r="4" spans="1:95" ht="15.75">
      <c r="A4" s="105"/>
      <c r="B4" s="43" t="s">
        <v>52</v>
      </c>
      <c r="C4" s="47"/>
      <c r="D4" s="114" t="s">
        <v>18</v>
      </c>
      <c r="E4" s="61" t="s">
        <v>66</v>
      </c>
      <c r="F4" s="120">
        <v>60</v>
      </c>
      <c r="G4" s="43"/>
      <c r="H4" s="43"/>
      <c r="I4" s="43"/>
      <c r="J4" s="43"/>
      <c r="K4" s="43"/>
      <c r="L4" s="43"/>
      <c r="M4" s="49"/>
      <c r="N4" s="50"/>
      <c r="O4" s="43"/>
      <c r="P4" s="43"/>
      <c r="Q4" s="43"/>
      <c r="R4" s="43"/>
      <c r="S4" s="43">
        <v>60</v>
      </c>
      <c r="T4" s="43"/>
      <c r="U4" s="43"/>
      <c r="V4" s="51" t="b">
        <f>SUM(G4:U4)=F4</f>
        <v>1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241" s="13" customFormat="1" ht="15.75">
      <c r="A5" s="106"/>
      <c r="B5" s="44"/>
      <c r="C5" s="52"/>
      <c r="D5" s="115"/>
      <c r="E5" s="62"/>
      <c r="F5" s="121"/>
      <c r="G5" s="53"/>
      <c r="H5" s="53"/>
      <c r="I5" s="53"/>
      <c r="J5" s="53"/>
      <c r="K5" s="53"/>
      <c r="L5" s="53"/>
      <c r="M5" s="53"/>
      <c r="N5" s="54"/>
      <c r="O5" s="53"/>
      <c r="P5" s="53"/>
      <c r="Q5" s="53"/>
      <c r="R5" s="53"/>
      <c r="S5" s="53"/>
      <c r="T5" s="53"/>
      <c r="U5" s="53"/>
      <c r="V5" s="51" t="b">
        <f>SUM(G5:U5)=F5</f>
        <v>1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4" customFormat="1" ht="15.75">
      <c r="A6" s="107"/>
      <c r="B6" s="45"/>
      <c r="C6" s="55"/>
      <c r="D6" s="116"/>
      <c r="E6" s="61"/>
      <c r="F6" s="122"/>
      <c r="G6" s="56"/>
      <c r="H6" s="56"/>
      <c r="I6" s="56"/>
      <c r="J6" s="56"/>
      <c r="K6" s="56"/>
      <c r="L6" s="56"/>
      <c r="M6" s="56"/>
      <c r="N6" s="57"/>
      <c r="O6" s="56"/>
      <c r="P6" s="56"/>
      <c r="Q6" s="56"/>
      <c r="R6" s="56"/>
      <c r="S6" s="56"/>
      <c r="T6" s="56"/>
      <c r="U6" s="56"/>
      <c r="V6" s="51" t="b">
        <f>SUM(G6:U6)=F6</f>
        <v>1</v>
      </c>
      <c r="IB6" s="12"/>
      <c r="IC6" s="12"/>
      <c r="ID6" s="12"/>
      <c r="IE6" s="12"/>
      <c r="IF6" s="12"/>
      <c r="IG6" s="12"/>
    </row>
    <row r="7" spans="1:241" s="14" customFormat="1" ht="15.75">
      <c r="A7" s="107"/>
      <c r="B7" s="43"/>
      <c r="C7" s="55"/>
      <c r="D7" s="114"/>
      <c r="E7" s="61"/>
      <c r="F7" s="122"/>
      <c r="G7" s="56"/>
      <c r="H7" s="56"/>
      <c r="I7" s="56"/>
      <c r="J7" s="56"/>
      <c r="K7" s="56"/>
      <c r="L7" s="56"/>
      <c r="M7" s="56"/>
      <c r="N7" s="57"/>
      <c r="O7" s="56"/>
      <c r="P7" s="56"/>
      <c r="Q7" s="56"/>
      <c r="R7" s="56"/>
      <c r="S7" s="56"/>
      <c r="T7" s="56"/>
      <c r="U7" s="56"/>
      <c r="V7" s="51" t="b">
        <f>SUM(G7:U7)=F7</f>
        <v>1</v>
      </c>
      <c r="IB7" s="12"/>
      <c r="IC7" s="12"/>
      <c r="ID7" s="12"/>
      <c r="IE7" s="12"/>
      <c r="IF7" s="12"/>
      <c r="IG7" s="12"/>
    </row>
    <row r="8" spans="1:241" s="34" customFormat="1" ht="15.75">
      <c r="A8" s="108"/>
      <c r="B8" s="46"/>
      <c r="C8" s="58"/>
      <c r="D8" s="117"/>
      <c r="E8" s="126"/>
      <c r="F8" s="123"/>
      <c r="G8" s="59"/>
      <c r="H8" s="59"/>
      <c r="I8" s="59"/>
      <c r="J8" s="59"/>
      <c r="K8" s="59"/>
      <c r="L8" s="59"/>
      <c r="M8" s="59"/>
      <c r="N8" s="60"/>
      <c r="O8" s="59"/>
      <c r="P8" s="59"/>
      <c r="Q8" s="59"/>
      <c r="R8" s="59"/>
      <c r="S8" s="59"/>
      <c r="T8" s="59"/>
      <c r="U8" s="59"/>
      <c r="V8" s="51" t="b">
        <f>SUM(G8:U8)=F8</f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IB8" s="35"/>
      <c r="IC8" s="35"/>
      <c r="ID8" s="35"/>
      <c r="IE8" s="35"/>
      <c r="IF8" s="35"/>
      <c r="IG8" s="35"/>
    </row>
    <row r="9" spans="1:241" s="80" customFormat="1" ht="15.75">
      <c r="A9" s="143"/>
      <c r="B9" s="88" t="s">
        <v>78</v>
      </c>
      <c r="C9" s="144"/>
      <c r="D9" s="145"/>
      <c r="E9" s="146"/>
      <c r="F9" s="147"/>
      <c r="G9" s="148"/>
      <c r="H9" s="148"/>
      <c r="I9" s="148"/>
      <c r="J9" s="148"/>
      <c r="K9" s="148"/>
      <c r="L9" s="148"/>
      <c r="M9" s="148"/>
      <c r="N9" s="149"/>
      <c r="O9" s="148"/>
      <c r="P9" s="148"/>
      <c r="Q9" s="148"/>
      <c r="R9" s="148"/>
      <c r="S9" s="148"/>
      <c r="T9" s="148"/>
      <c r="U9" s="148"/>
      <c r="V9" s="15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IB9" s="103"/>
      <c r="IC9" s="103"/>
      <c r="ID9" s="103"/>
      <c r="IE9" s="103"/>
      <c r="IF9" s="103"/>
      <c r="IG9" s="103"/>
    </row>
    <row r="10" spans="1:241" s="64" customFormat="1" ht="15.75">
      <c r="A10" s="107"/>
      <c r="B10" s="45" t="s">
        <v>53</v>
      </c>
      <c r="C10" s="55" t="s">
        <v>19</v>
      </c>
      <c r="D10" s="115" t="s">
        <v>18</v>
      </c>
      <c r="E10" s="62" t="s">
        <v>66</v>
      </c>
      <c r="F10" s="122">
        <v>70</v>
      </c>
      <c r="G10" s="56"/>
      <c r="H10" s="56"/>
      <c r="I10" s="56"/>
      <c r="J10" s="56"/>
      <c r="K10" s="56"/>
      <c r="L10" s="56"/>
      <c r="M10" s="56"/>
      <c r="N10" s="57"/>
      <c r="O10" s="56"/>
      <c r="P10" s="56"/>
      <c r="Q10" s="56"/>
      <c r="R10" s="56"/>
      <c r="S10" s="56">
        <v>70</v>
      </c>
      <c r="T10" s="56"/>
      <c r="U10" s="56"/>
      <c r="V10" s="51" t="b">
        <f>SUM(G10:U10)=F10</f>
        <v>1</v>
      </c>
      <c r="IB10" s="65"/>
      <c r="IC10" s="65"/>
      <c r="ID10" s="65"/>
      <c r="IE10" s="65"/>
      <c r="IF10" s="65"/>
      <c r="IG10" s="65"/>
    </row>
    <row r="11" spans="1:241" s="68" customFormat="1" ht="15.75">
      <c r="A11" s="107"/>
      <c r="B11" s="66" t="s">
        <v>55</v>
      </c>
      <c r="C11" s="67"/>
      <c r="D11" s="115" t="s">
        <v>18</v>
      </c>
      <c r="E11" s="62" t="s">
        <v>66</v>
      </c>
      <c r="F11" s="122">
        <v>75</v>
      </c>
      <c r="G11" s="56"/>
      <c r="H11" s="56"/>
      <c r="I11" s="56"/>
      <c r="J11" s="56"/>
      <c r="K11" s="56"/>
      <c r="L11" s="56">
        <v>75</v>
      </c>
      <c r="M11" s="56"/>
      <c r="N11" s="57"/>
      <c r="O11" s="56"/>
      <c r="P11" s="56"/>
      <c r="Q11" s="56"/>
      <c r="R11" s="56" t="s">
        <v>21</v>
      </c>
      <c r="S11" s="56"/>
      <c r="T11" s="56"/>
      <c r="U11" s="56"/>
      <c r="V11" s="51" t="b">
        <f>SUM(G11:U11)=F11</f>
        <v>1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IB11" s="69"/>
      <c r="IC11" s="69"/>
      <c r="ID11" s="69"/>
      <c r="IE11" s="69"/>
      <c r="IF11" s="69"/>
      <c r="IG11" s="69"/>
    </row>
    <row r="12" spans="1:241" s="74" customFormat="1" ht="15.75">
      <c r="A12" s="109"/>
      <c r="B12" s="70"/>
      <c r="C12" s="71"/>
      <c r="D12" s="118"/>
      <c r="E12" s="127"/>
      <c r="F12" s="124"/>
      <c r="G12" s="72"/>
      <c r="H12" s="72"/>
      <c r="I12" s="72"/>
      <c r="J12" s="72"/>
      <c r="K12" s="72"/>
      <c r="L12" s="72"/>
      <c r="M12" s="72"/>
      <c r="N12" s="73"/>
      <c r="O12" s="72"/>
      <c r="P12" s="72"/>
      <c r="Q12" s="72"/>
      <c r="R12" s="72"/>
      <c r="S12" s="72"/>
      <c r="T12" s="72"/>
      <c r="U12" s="72"/>
      <c r="V12" s="51" t="b">
        <f>SUM(G12:U12)=F12</f>
        <v>1</v>
      </c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IB12" s="75"/>
      <c r="IC12" s="75"/>
      <c r="ID12" s="75"/>
      <c r="IE12" s="75"/>
      <c r="IF12" s="75"/>
      <c r="IG12" s="75"/>
    </row>
    <row r="13" spans="1:241" s="68" customFormat="1" ht="15.75">
      <c r="A13" s="110"/>
      <c r="B13" s="76"/>
      <c r="C13" s="77"/>
      <c r="D13" s="115"/>
      <c r="E13" s="62"/>
      <c r="F13" s="125"/>
      <c r="G13" s="78"/>
      <c r="H13" s="78"/>
      <c r="I13" s="78"/>
      <c r="J13" s="78"/>
      <c r="K13" s="78"/>
      <c r="L13" s="78"/>
      <c r="M13" s="78"/>
      <c r="N13" s="79"/>
      <c r="O13" s="78"/>
      <c r="P13" s="78"/>
      <c r="Q13" s="78"/>
      <c r="R13" s="78"/>
      <c r="S13" s="78"/>
      <c r="T13" s="78"/>
      <c r="U13" s="78"/>
      <c r="V13" s="51" t="b">
        <f>SUM(G13:U13)=F13</f>
        <v>1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IB13" s="69"/>
      <c r="IC13" s="69"/>
      <c r="ID13" s="69"/>
      <c r="IE13" s="69"/>
      <c r="IF13" s="69"/>
      <c r="IG13" s="69"/>
    </row>
    <row r="14" spans="1:241" s="68" customFormat="1" ht="15.75">
      <c r="A14" s="110"/>
      <c r="B14" s="76"/>
      <c r="C14" s="77"/>
      <c r="D14" s="115"/>
      <c r="E14" s="62"/>
      <c r="F14" s="125"/>
      <c r="G14" s="78"/>
      <c r="H14" s="78"/>
      <c r="I14" s="78"/>
      <c r="J14" s="78"/>
      <c r="K14" s="78"/>
      <c r="L14" s="78"/>
      <c r="M14" s="78"/>
      <c r="N14" s="79"/>
      <c r="O14" s="78"/>
      <c r="P14" s="78"/>
      <c r="Q14" s="78"/>
      <c r="R14" s="78"/>
      <c r="S14" s="78"/>
      <c r="T14" s="78"/>
      <c r="U14" s="78"/>
      <c r="V14" s="51" t="b">
        <f>SUM(G14:U14)=F14</f>
        <v>1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IB14" s="69"/>
      <c r="IC14" s="69"/>
      <c r="ID14" s="69"/>
      <c r="IE14" s="69"/>
      <c r="IF14" s="69"/>
      <c r="IG14" s="69"/>
    </row>
    <row r="15" spans="1:241" s="68" customFormat="1" ht="15.75">
      <c r="A15" s="151"/>
      <c r="B15" s="88" t="s">
        <v>79</v>
      </c>
      <c r="C15" s="152"/>
      <c r="D15" s="145"/>
      <c r="E15" s="146"/>
      <c r="F15" s="153"/>
      <c r="G15" s="154"/>
      <c r="H15" s="154"/>
      <c r="I15" s="154"/>
      <c r="J15" s="154"/>
      <c r="K15" s="154"/>
      <c r="L15" s="154"/>
      <c r="M15" s="154"/>
      <c r="N15" s="155"/>
      <c r="O15" s="154" t="s">
        <v>21</v>
      </c>
      <c r="P15" s="154"/>
      <c r="Q15" s="154"/>
      <c r="R15" s="154"/>
      <c r="S15" s="154"/>
      <c r="T15" s="154"/>
      <c r="U15" s="154"/>
      <c r="V15" s="150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IB15" s="69"/>
      <c r="IC15" s="69"/>
      <c r="ID15" s="69"/>
      <c r="IE15" s="69"/>
      <c r="IF15" s="69"/>
      <c r="IG15" s="69"/>
    </row>
    <row r="16" spans="1:241" s="68" customFormat="1" ht="15.75">
      <c r="A16" s="110"/>
      <c r="B16" s="76" t="s">
        <v>22</v>
      </c>
      <c r="C16" s="77" t="s">
        <v>19</v>
      </c>
      <c r="D16" s="119" t="s">
        <v>56</v>
      </c>
      <c r="E16" s="61" t="s">
        <v>66</v>
      </c>
      <c r="F16" s="125">
        <v>6000</v>
      </c>
      <c r="G16" s="78">
        <v>6000</v>
      </c>
      <c r="H16" s="78"/>
      <c r="I16" s="78"/>
      <c r="J16" s="78"/>
      <c r="K16" s="78"/>
      <c r="L16" s="78"/>
      <c r="M16" s="78"/>
      <c r="N16" s="79"/>
      <c r="O16" s="78"/>
      <c r="P16" s="78"/>
      <c r="Q16" s="78"/>
      <c r="R16" s="78"/>
      <c r="S16" s="78"/>
      <c r="T16" s="78"/>
      <c r="U16" s="78"/>
      <c r="V16" s="51" t="b">
        <f>SUM(G16:U16)=F16</f>
        <v>1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IB16" s="69"/>
      <c r="IC16" s="69"/>
      <c r="ID16" s="69"/>
      <c r="IE16" s="69"/>
      <c r="IF16" s="69"/>
      <c r="IG16" s="69"/>
    </row>
    <row r="17" spans="1:241" s="68" customFormat="1" ht="15.75">
      <c r="A17" s="110"/>
      <c r="B17" s="76"/>
      <c r="C17" s="77"/>
      <c r="D17" s="115"/>
      <c r="E17" s="62"/>
      <c r="F17" s="125"/>
      <c r="G17" s="78"/>
      <c r="H17" s="78"/>
      <c r="I17" s="78"/>
      <c r="J17" s="78"/>
      <c r="K17" s="78"/>
      <c r="L17" s="78"/>
      <c r="M17" s="78"/>
      <c r="N17" s="79"/>
      <c r="O17" s="78"/>
      <c r="P17" s="78"/>
      <c r="Q17" s="78"/>
      <c r="R17" s="78"/>
      <c r="S17" s="78"/>
      <c r="T17" s="78"/>
      <c r="U17" s="78"/>
      <c r="V17" s="51" t="b">
        <f>SUM(G17:U17)=F17</f>
        <v>1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IB17" s="69"/>
      <c r="IC17" s="69"/>
      <c r="ID17" s="69"/>
      <c r="IE17" s="69"/>
      <c r="IF17" s="69"/>
      <c r="IG17" s="69"/>
    </row>
    <row r="18" spans="1:241" s="68" customFormat="1" ht="15.75">
      <c r="A18" s="110"/>
      <c r="B18" s="76"/>
      <c r="C18" s="77"/>
      <c r="D18" s="115"/>
      <c r="E18" s="62"/>
      <c r="F18" s="125"/>
      <c r="G18" s="78"/>
      <c r="H18" s="78"/>
      <c r="I18" s="78"/>
      <c r="J18" s="78"/>
      <c r="K18" s="78"/>
      <c r="L18" s="78"/>
      <c r="M18" s="78"/>
      <c r="N18" s="79"/>
      <c r="O18" s="78"/>
      <c r="P18" s="78"/>
      <c r="Q18" s="78"/>
      <c r="R18" s="78"/>
      <c r="S18" s="78"/>
      <c r="T18" s="78"/>
      <c r="U18" s="78"/>
      <c r="V18" s="51" t="b">
        <f>SUM(G18:U18)=F18</f>
        <v>1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IB18" s="69"/>
      <c r="IC18" s="69"/>
      <c r="ID18" s="69"/>
      <c r="IE18" s="69"/>
      <c r="IF18" s="69"/>
      <c r="IG18" s="69"/>
    </row>
    <row r="19" spans="1:241" s="68" customFormat="1" ht="15.75">
      <c r="A19" s="110"/>
      <c r="B19" s="76"/>
      <c r="C19" s="77"/>
      <c r="D19" s="119"/>
      <c r="E19" s="61"/>
      <c r="F19" s="125"/>
      <c r="G19" s="78"/>
      <c r="H19" s="78"/>
      <c r="I19" s="78"/>
      <c r="J19" s="78"/>
      <c r="K19" s="78"/>
      <c r="L19" s="78"/>
      <c r="M19" s="78"/>
      <c r="N19" s="79"/>
      <c r="O19" s="78"/>
      <c r="P19" s="78"/>
      <c r="Q19" s="78"/>
      <c r="R19" s="78"/>
      <c r="S19" s="78"/>
      <c r="T19" s="78"/>
      <c r="U19" s="78"/>
      <c r="V19" s="51" t="b">
        <f>SUM(G19:U19)=F19</f>
        <v>1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IB19" s="69"/>
      <c r="IC19" s="69"/>
      <c r="ID19" s="69"/>
      <c r="IE19" s="69"/>
      <c r="IF19" s="69"/>
      <c r="IG19" s="69"/>
    </row>
    <row r="20" spans="1:241" s="68" customFormat="1" ht="16.5" thickBot="1">
      <c r="A20" s="110"/>
      <c r="B20" s="76"/>
      <c r="C20" s="77"/>
      <c r="D20" s="119"/>
      <c r="E20" s="61"/>
      <c r="F20" s="125"/>
      <c r="G20" s="78"/>
      <c r="H20" s="78"/>
      <c r="I20" s="78"/>
      <c r="J20" s="78"/>
      <c r="K20" s="78"/>
      <c r="L20" s="78"/>
      <c r="M20" s="78"/>
      <c r="N20" s="79"/>
      <c r="O20" s="78"/>
      <c r="P20" s="78"/>
      <c r="Q20" s="78"/>
      <c r="R20" s="78"/>
      <c r="S20" s="78"/>
      <c r="T20" s="78"/>
      <c r="U20" s="78"/>
      <c r="V20" s="104" t="b">
        <f>SUM(G20:U20)=F20</f>
        <v>1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IB20" s="69"/>
      <c r="IC20" s="69"/>
      <c r="ID20" s="69"/>
      <c r="IE20" s="69"/>
      <c r="IF20" s="69"/>
      <c r="IG20" s="69"/>
    </row>
    <row r="21" spans="1:241" s="68" customFormat="1" ht="15.75">
      <c r="A21" s="151"/>
      <c r="B21" s="88" t="s">
        <v>80</v>
      </c>
      <c r="C21" s="152"/>
      <c r="D21" s="156"/>
      <c r="E21" s="146"/>
      <c r="F21" s="153"/>
      <c r="G21" s="154"/>
      <c r="H21" s="154"/>
      <c r="I21" s="154"/>
      <c r="J21" s="154"/>
      <c r="K21" s="154"/>
      <c r="L21" s="154"/>
      <c r="M21" s="154"/>
      <c r="N21" s="155"/>
      <c r="O21" s="154"/>
      <c r="P21" s="154"/>
      <c r="Q21" s="154"/>
      <c r="R21" s="154"/>
      <c r="S21" s="154"/>
      <c r="T21" s="154"/>
      <c r="U21" s="309"/>
      <c r="V21" s="312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IB21" s="69"/>
      <c r="IC21" s="69"/>
      <c r="ID21" s="69"/>
      <c r="IE21" s="69"/>
      <c r="IF21" s="69"/>
      <c r="IG21" s="69"/>
    </row>
    <row r="22" spans="1:241" s="68" customFormat="1" ht="15.75">
      <c r="A22" s="110"/>
      <c r="B22" s="76" t="s">
        <v>57</v>
      </c>
      <c r="C22" s="77" t="s">
        <v>19</v>
      </c>
      <c r="D22" s="119" t="s">
        <v>56</v>
      </c>
      <c r="E22" s="61" t="s">
        <v>66</v>
      </c>
      <c r="F22" s="125">
        <v>980</v>
      </c>
      <c r="G22" s="78"/>
      <c r="H22" s="78"/>
      <c r="I22" s="78"/>
      <c r="J22" s="78"/>
      <c r="K22" s="78"/>
      <c r="L22" s="78"/>
      <c r="M22" s="78">
        <v>980</v>
      </c>
      <c r="N22" s="79"/>
      <c r="O22" s="78"/>
      <c r="P22" s="78"/>
      <c r="Q22" s="78"/>
      <c r="R22" s="78"/>
      <c r="S22" s="78"/>
      <c r="T22" s="78"/>
      <c r="U22" s="310"/>
      <c r="V22" s="313" t="b">
        <f aca="true" t="shared" si="0" ref="V22:V89">SUM(G22:U22)=F22</f>
        <v>1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IB22" s="69"/>
      <c r="IC22" s="69"/>
      <c r="ID22" s="69"/>
      <c r="IE22" s="69"/>
      <c r="IF22" s="69"/>
      <c r="IG22" s="69"/>
    </row>
    <row r="23" spans="1:241" s="68" customFormat="1" ht="15.75">
      <c r="A23" s="110"/>
      <c r="B23" s="76"/>
      <c r="C23" s="77"/>
      <c r="D23" s="119"/>
      <c r="E23" s="61"/>
      <c r="F23" s="125"/>
      <c r="G23" s="78"/>
      <c r="H23" s="78"/>
      <c r="I23" s="78"/>
      <c r="J23" s="78"/>
      <c r="K23" s="78"/>
      <c r="L23" s="78"/>
      <c r="M23" s="78"/>
      <c r="N23" s="79"/>
      <c r="O23" s="78"/>
      <c r="P23" s="78"/>
      <c r="Q23" s="78"/>
      <c r="R23" s="78"/>
      <c r="S23" s="78"/>
      <c r="T23" s="78"/>
      <c r="U23" s="310"/>
      <c r="V23" s="313" t="b">
        <f t="shared" si="0"/>
        <v>1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IB23" s="69"/>
      <c r="IC23" s="69"/>
      <c r="ID23" s="69"/>
      <c r="IE23" s="69"/>
      <c r="IF23" s="69"/>
      <c r="IG23" s="69"/>
    </row>
    <row r="24" spans="1:241" s="68" customFormat="1" ht="15.75">
      <c r="A24" s="110"/>
      <c r="B24" s="76"/>
      <c r="C24" s="77"/>
      <c r="D24" s="119"/>
      <c r="E24" s="61"/>
      <c r="F24" s="125"/>
      <c r="G24" s="78"/>
      <c r="H24" s="78"/>
      <c r="I24" s="78"/>
      <c r="J24" s="78"/>
      <c r="K24" s="78"/>
      <c r="L24" s="78"/>
      <c r="M24" s="78"/>
      <c r="N24" s="79"/>
      <c r="O24" s="78"/>
      <c r="P24" s="78"/>
      <c r="Q24" s="78"/>
      <c r="R24" s="78"/>
      <c r="S24" s="78"/>
      <c r="T24" s="78"/>
      <c r="U24" s="310"/>
      <c r="V24" s="313" t="b">
        <f t="shared" si="0"/>
        <v>1</v>
      </c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IB24" s="69"/>
      <c r="IC24" s="69"/>
      <c r="ID24" s="69"/>
      <c r="IE24" s="69"/>
      <c r="IF24" s="69"/>
      <c r="IG24" s="69"/>
    </row>
    <row r="25" spans="1:241" s="68" customFormat="1" ht="15.75">
      <c r="A25" s="110"/>
      <c r="B25" s="76"/>
      <c r="C25" s="77"/>
      <c r="D25" s="119"/>
      <c r="E25" s="61"/>
      <c r="F25" s="125"/>
      <c r="G25" s="78"/>
      <c r="H25" s="78"/>
      <c r="I25" s="78"/>
      <c r="J25" s="78"/>
      <c r="K25" s="78"/>
      <c r="L25" s="78"/>
      <c r="M25" s="78"/>
      <c r="N25" s="79"/>
      <c r="O25" s="78"/>
      <c r="P25" s="78"/>
      <c r="Q25" s="78"/>
      <c r="R25" s="78"/>
      <c r="S25" s="78"/>
      <c r="T25" s="78"/>
      <c r="U25" s="310"/>
      <c r="V25" s="313" t="b">
        <f t="shared" si="0"/>
        <v>1</v>
      </c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IB25" s="69"/>
      <c r="IC25" s="69"/>
      <c r="ID25" s="69"/>
      <c r="IE25" s="69"/>
      <c r="IF25" s="69"/>
      <c r="IG25" s="69"/>
    </row>
    <row r="26" spans="1:241" s="68" customFormat="1" ht="15.75">
      <c r="A26" s="110"/>
      <c r="B26" s="76"/>
      <c r="C26" s="77"/>
      <c r="D26" s="119"/>
      <c r="E26" s="61"/>
      <c r="F26" s="125"/>
      <c r="G26" s="78"/>
      <c r="H26" s="78"/>
      <c r="I26" s="78"/>
      <c r="J26" s="78"/>
      <c r="K26" s="78"/>
      <c r="L26" s="78"/>
      <c r="M26" s="78"/>
      <c r="N26" s="79"/>
      <c r="O26" s="78"/>
      <c r="P26" s="78"/>
      <c r="Q26" s="78"/>
      <c r="R26" s="78"/>
      <c r="S26" s="78"/>
      <c r="T26" s="78"/>
      <c r="U26" s="310"/>
      <c r="V26" s="313" t="b">
        <f t="shared" si="0"/>
        <v>1</v>
      </c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IB26" s="69"/>
      <c r="IC26" s="69"/>
      <c r="ID26" s="69"/>
      <c r="IE26" s="69"/>
      <c r="IF26" s="69"/>
      <c r="IG26" s="69"/>
    </row>
    <row r="27" spans="1:241" s="68" customFormat="1" ht="15.75">
      <c r="A27" s="110"/>
      <c r="B27" s="76"/>
      <c r="C27" s="77"/>
      <c r="D27" s="119"/>
      <c r="E27" s="61"/>
      <c r="F27" s="125"/>
      <c r="G27" s="78"/>
      <c r="H27" s="78"/>
      <c r="I27" s="78"/>
      <c r="J27" s="78"/>
      <c r="K27" s="78"/>
      <c r="L27" s="78"/>
      <c r="M27" s="78"/>
      <c r="N27" s="79"/>
      <c r="O27" s="78"/>
      <c r="P27" s="78"/>
      <c r="Q27" s="78"/>
      <c r="R27" s="78"/>
      <c r="S27" s="78"/>
      <c r="T27" s="78"/>
      <c r="U27" s="310"/>
      <c r="V27" s="313" t="b">
        <f t="shared" si="0"/>
        <v>1</v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IB27" s="69"/>
      <c r="IC27" s="69"/>
      <c r="ID27" s="69"/>
      <c r="IE27" s="69"/>
      <c r="IF27" s="69"/>
      <c r="IG27" s="69"/>
    </row>
    <row r="28" spans="1:241" s="68" customFormat="1" ht="15.75">
      <c r="A28" s="110"/>
      <c r="B28" s="76"/>
      <c r="C28" s="77"/>
      <c r="D28" s="119"/>
      <c r="E28" s="61"/>
      <c r="F28" s="125"/>
      <c r="G28" s="78"/>
      <c r="H28" s="78"/>
      <c r="I28" s="78"/>
      <c r="J28" s="78"/>
      <c r="K28" s="78"/>
      <c r="L28" s="78"/>
      <c r="M28" s="78"/>
      <c r="N28" s="79"/>
      <c r="O28" s="78"/>
      <c r="P28" s="78"/>
      <c r="Q28" s="78"/>
      <c r="R28" s="78"/>
      <c r="S28" s="78"/>
      <c r="T28" s="78"/>
      <c r="U28" s="310"/>
      <c r="V28" s="313" t="b">
        <f t="shared" si="0"/>
        <v>1</v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IB28" s="69"/>
      <c r="IC28" s="69"/>
      <c r="ID28" s="69"/>
      <c r="IE28" s="69"/>
      <c r="IF28" s="69"/>
      <c r="IG28" s="69"/>
    </row>
    <row r="29" spans="1:241" s="68" customFormat="1" ht="15.75">
      <c r="A29" s="110"/>
      <c r="B29" s="76"/>
      <c r="C29" s="77"/>
      <c r="D29" s="119"/>
      <c r="E29" s="61"/>
      <c r="F29" s="125"/>
      <c r="G29" s="78"/>
      <c r="H29" s="78"/>
      <c r="I29" s="78"/>
      <c r="J29" s="78"/>
      <c r="K29" s="78"/>
      <c r="L29" s="78"/>
      <c r="M29" s="78"/>
      <c r="N29" s="79"/>
      <c r="O29" s="78"/>
      <c r="P29" s="78"/>
      <c r="Q29" s="78"/>
      <c r="R29" s="78"/>
      <c r="S29" s="78"/>
      <c r="T29" s="78"/>
      <c r="U29" s="310"/>
      <c r="V29" s="313" t="b">
        <f t="shared" si="0"/>
        <v>1</v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IB29" s="69"/>
      <c r="IC29" s="69"/>
      <c r="ID29" s="69"/>
      <c r="IE29" s="69"/>
      <c r="IF29" s="69"/>
      <c r="IG29" s="69"/>
    </row>
    <row r="30" spans="1:241" s="86" customFormat="1" ht="15.75">
      <c r="A30" s="157"/>
      <c r="B30" s="158" t="s">
        <v>81</v>
      </c>
      <c r="C30" s="159"/>
      <c r="D30" s="159"/>
      <c r="E30" s="160"/>
      <c r="F30" s="161"/>
      <c r="G30" s="162"/>
      <c r="H30" s="162"/>
      <c r="I30" s="162"/>
      <c r="J30" s="162"/>
      <c r="K30" s="162"/>
      <c r="L30" s="162"/>
      <c r="M30" s="162"/>
      <c r="N30" s="163"/>
      <c r="O30" s="164"/>
      <c r="P30" s="164"/>
      <c r="Q30" s="162"/>
      <c r="R30" s="162"/>
      <c r="S30" s="162"/>
      <c r="T30" s="162"/>
      <c r="U30" s="162"/>
      <c r="V30" s="314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IB30" s="87"/>
      <c r="IC30" s="87"/>
      <c r="ID30" s="87"/>
      <c r="IE30" s="87"/>
      <c r="IF30" s="87"/>
      <c r="IG30" s="87"/>
    </row>
    <row r="31" spans="1:241" s="68" customFormat="1" ht="15.75">
      <c r="A31" s="410"/>
      <c r="B31" s="414" t="s">
        <v>58</v>
      </c>
      <c r="C31" s="415" t="s">
        <v>19</v>
      </c>
      <c r="D31" s="416" t="s">
        <v>54</v>
      </c>
      <c r="E31" s="417" t="s">
        <v>66</v>
      </c>
      <c r="F31" s="418">
        <v>1200</v>
      </c>
      <c r="G31" s="308"/>
      <c r="H31" s="308"/>
      <c r="I31" s="308"/>
      <c r="J31" s="308"/>
      <c r="K31" s="308"/>
      <c r="L31" s="308"/>
      <c r="M31" s="308"/>
      <c r="N31" s="411"/>
      <c r="O31" s="276"/>
      <c r="P31" s="276"/>
      <c r="Q31" s="412"/>
      <c r="R31" s="308">
        <v>1200</v>
      </c>
      <c r="S31" s="308"/>
      <c r="T31" s="308"/>
      <c r="U31" s="413"/>
      <c r="V31" s="313" t="b">
        <f t="shared" si="0"/>
        <v>1</v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IB31" s="69"/>
      <c r="IC31" s="69"/>
      <c r="ID31" s="69"/>
      <c r="IE31" s="69"/>
      <c r="IF31" s="69"/>
      <c r="IG31" s="69"/>
    </row>
    <row r="32" spans="1:241" s="68" customFormat="1" ht="15.75">
      <c r="A32" s="105"/>
      <c r="B32" s="43"/>
      <c r="C32" s="47"/>
      <c r="D32" s="48"/>
      <c r="E32" s="61"/>
      <c r="F32" s="83"/>
      <c r="G32" s="82"/>
      <c r="H32" s="82"/>
      <c r="I32" s="82"/>
      <c r="J32" s="82"/>
      <c r="K32" s="82"/>
      <c r="L32" s="82"/>
      <c r="M32" s="82"/>
      <c r="N32" s="50"/>
      <c r="O32" s="82"/>
      <c r="P32" s="82"/>
      <c r="Q32" s="82"/>
      <c r="R32" s="82"/>
      <c r="S32" s="82"/>
      <c r="T32" s="82"/>
      <c r="U32" s="82"/>
      <c r="V32" s="313" t="b">
        <f t="shared" si="0"/>
        <v>1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IB32" s="69"/>
      <c r="IC32" s="69"/>
      <c r="ID32" s="69"/>
      <c r="IE32" s="69"/>
      <c r="IF32" s="69"/>
      <c r="IG32" s="69"/>
    </row>
    <row r="33" spans="1:241" s="68" customFormat="1" ht="15.75">
      <c r="A33" s="105"/>
      <c r="B33" s="43"/>
      <c r="C33" s="47"/>
      <c r="D33" s="48"/>
      <c r="E33" s="61"/>
      <c r="F33" s="83"/>
      <c r="G33" s="82"/>
      <c r="H33" s="82"/>
      <c r="I33" s="82"/>
      <c r="J33" s="82"/>
      <c r="K33" s="82"/>
      <c r="L33" s="82"/>
      <c r="M33" s="82"/>
      <c r="N33" s="50"/>
      <c r="O33" s="82"/>
      <c r="P33" s="82"/>
      <c r="Q33" s="82"/>
      <c r="R33" s="82"/>
      <c r="S33" s="82"/>
      <c r="T33" s="82"/>
      <c r="U33" s="82"/>
      <c r="V33" s="313" t="b">
        <f t="shared" si="0"/>
        <v>1</v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IB33" s="69"/>
      <c r="IC33" s="69"/>
      <c r="ID33" s="69"/>
      <c r="IE33" s="69"/>
      <c r="IF33" s="69"/>
      <c r="IG33" s="69"/>
    </row>
    <row r="34" spans="1:241" s="68" customFormat="1" ht="15.75">
      <c r="A34" s="105"/>
      <c r="B34" s="43"/>
      <c r="C34" s="47"/>
      <c r="D34" s="48"/>
      <c r="E34" s="61"/>
      <c r="F34" s="83"/>
      <c r="G34" s="82"/>
      <c r="H34" s="82"/>
      <c r="I34" s="82"/>
      <c r="J34" s="82"/>
      <c r="K34" s="82"/>
      <c r="L34" s="82"/>
      <c r="M34" s="82"/>
      <c r="N34" s="50"/>
      <c r="O34" s="82"/>
      <c r="P34" s="82"/>
      <c r="Q34" s="82"/>
      <c r="R34" s="82"/>
      <c r="S34" s="82"/>
      <c r="T34" s="82"/>
      <c r="U34" s="82"/>
      <c r="V34" s="313" t="b">
        <f t="shared" si="0"/>
        <v>1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IB34" s="69"/>
      <c r="IC34" s="69"/>
      <c r="ID34" s="69"/>
      <c r="IE34" s="69"/>
      <c r="IF34" s="69"/>
      <c r="IG34" s="69"/>
    </row>
    <row r="35" spans="1:241" s="68" customFormat="1" ht="15.75">
      <c r="A35" s="105"/>
      <c r="B35" s="43"/>
      <c r="C35" s="47"/>
      <c r="D35" s="48"/>
      <c r="E35" s="61"/>
      <c r="F35" s="83"/>
      <c r="G35" s="82"/>
      <c r="H35" s="82"/>
      <c r="I35" s="82"/>
      <c r="J35" s="82"/>
      <c r="K35" s="82"/>
      <c r="L35" s="82"/>
      <c r="M35" s="82"/>
      <c r="N35" s="50"/>
      <c r="O35" s="82"/>
      <c r="P35" s="82"/>
      <c r="Q35" s="82"/>
      <c r="R35" s="82"/>
      <c r="S35" s="82"/>
      <c r="T35" s="82"/>
      <c r="U35" s="82"/>
      <c r="V35" s="313" t="b">
        <f t="shared" si="0"/>
        <v>1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IB35" s="69"/>
      <c r="IC35" s="69"/>
      <c r="ID35" s="69"/>
      <c r="IE35" s="69"/>
      <c r="IF35" s="69"/>
      <c r="IG35" s="69"/>
    </row>
    <row r="36" spans="1:241" s="68" customFormat="1" ht="15.75">
      <c r="A36" s="105"/>
      <c r="B36" s="43"/>
      <c r="C36" s="47"/>
      <c r="D36" s="48"/>
      <c r="E36" s="61"/>
      <c r="F36" s="83"/>
      <c r="G36" s="82"/>
      <c r="H36" s="82"/>
      <c r="I36" s="82"/>
      <c r="J36" s="82"/>
      <c r="K36" s="82"/>
      <c r="L36" s="82"/>
      <c r="M36" s="82"/>
      <c r="N36" s="50"/>
      <c r="O36" s="82"/>
      <c r="P36" s="82"/>
      <c r="Q36" s="82"/>
      <c r="R36" s="82"/>
      <c r="S36" s="82"/>
      <c r="T36" s="82"/>
      <c r="U36" s="82"/>
      <c r="V36" s="313" t="b">
        <f t="shared" si="0"/>
        <v>1</v>
      </c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IB36" s="69"/>
      <c r="IC36" s="69"/>
      <c r="ID36" s="69"/>
      <c r="IE36" s="69"/>
      <c r="IF36" s="69"/>
      <c r="IG36" s="69"/>
    </row>
    <row r="37" spans="1:241" s="68" customFormat="1" ht="15.75">
      <c r="A37" s="105"/>
      <c r="B37" s="43"/>
      <c r="C37" s="47"/>
      <c r="D37" s="48"/>
      <c r="E37" s="61"/>
      <c r="F37" s="83"/>
      <c r="G37" s="82"/>
      <c r="H37" s="82"/>
      <c r="I37" s="82"/>
      <c r="J37" s="82"/>
      <c r="K37" s="82"/>
      <c r="L37" s="82"/>
      <c r="M37" s="82"/>
      <c r="N37" s="50"/>
      <c r="O37" s="82"/>
      <c r="P37" s="82"/>
      <c r="Q37" s="82"/>
      <c r="R37" s="82"/>
      <c r="S37" s="82"/>
      <c r="T37" s="82"/>
      <c r="U37" s="82"/>
      <c r="V37" s="313" t="b">
        <f t="shared" si="0"/>
        <v>1</v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IB37" s="69"/>
      <c r="IC37" s="69"/>
      <c r="ID37" s="69"/>
      <c r="IE37" s="69"/>
      <c r="IF37" s="69"/>
      <c r="IG37" s="69"/>
    </row>
    <row r="38" spans="1:241" s="68" customFormat="1" ht="15.75">
      <c r="A38" s="157"/>
      <c r="B38" s="158" t="s">
        <v>82</v>
      </c>
      <c r="C38" s="159"/>
      <c r="D38" s="159"/>
      <c r="E38" s="160"/>
      <c r="F38" s="161"/>
      <c r="G38" s="162"/>
      <c r="H38" s="162"/>
      <c r="I38" s="162"/>
      <c r="J38" s="162"/>
      <c r="K38" s="162"/>
      <c r="L38" s="162"/>
      <c r="M38" s="162"/>
      <c r="N38" s="163"/>
      <c r="O38" s="164"/>
      <c r="P38" s="164"/>
      <c r="Q38" s="162"/>
      <c r="R38" s="162"/>
      <c r="S38" s="162"/>
      <c r="T38" s="162"/>
      <c r="U38" s="162"/>
      <c r="V38" s="314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IB38" s="69"/>
      <c r="IC38" s="69"/>
      <c r="ID38" s="69"/>
      <c r="IE38" s="69"/>
      <c r="IF38" s="69"/>
      <c r="IG38" s="69"/>
    </row>
    <row r="39" spans="1:241" s="68" customFormat="1" ht="15.75">
      <c r="A39" s="105"/>
      <c r="B39" s="43"/>
      <c r="C39" s="47"/>
      <c r="D39" s="48"/>
      <c r="E39" s="61"/>
      <c r="F39" s="83"/>
      <c r="G39" s="82"/>
      <c r="H39" s="82"/>
      <c r="I39" s="82"/>
      <c r="J39" s="82"/>
      <c r="K39" s="82"/>
      <c r="L39" s="82"/>
      <c r="M39" s="82"/>
      <c r="N39" s="50"/>
      <c r="O39" s="82"/>
      <c r="P39" s="82"/>
      <c r="Q39" s="82"/>
      <c r="R39" s="82"/>
      <c r="S39" s="82"/>
      <c r="T39" s="82"/>
      <c r="U39" s="82"/>
      <c r="V39" s="313" t="b">
        <f t="shared" si="0"/>
        <v>1</v>
      </c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IB39" s="69"/>
      <c r="IC39" s="69"/>
      <c r="ID39" s="69"/>
      <c r="IE39" s="69"/>
      <c r="IF39" s="69"/>
      <c r="IG39" s="69"/>
    </row>
    <row r="40" spans="1:241" s="68" customFormat="1" ht="15.75">
      <c r="A40" s="105"/>
      <c r="B40" s="43"/>
      <c r="C40" s="47"/>
      <c r="D40" s="48"/>
      <c r="E40" s="61"/>
      <c r="F40" s="83"/>
      <c r="G40" s="82"/>
      <c r="H40" s="82"/>
      <c r="I40" s="82"/>
      <c r="J40" s="82"/>
      <c r="K40" s="82"/>
      <c r="L40" s="82"/>
      <c r="M40" s="82"/>
      <c r="N40" s="50"/>
      <c r="O40" s="82"/>
      <c r="P40" s="82"/>
      <c r="Q40" s="82"/>
      <c r="R40" s="82"/>
      <c r="S40" s="82"/>
      <c r="T40" s="82"/>
      <c r="U40" s="82"/>
      <c r="V40" s="313" t="b">
        <f t="shared" si="0"/>
        <v>1</v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IB40" s="69"/>
      <c r="IC40" s="69"/>
      <c r="ID40" s="69"/>
      <c r="IE40" s="69"/>
      <c r="IF40" s="69"/>
      <c r="IG40" s="69"/>
    </row>
    <row r="41" spans="1:241" s="68" customFormat="1" ht="15.75">
      <c r="A41" s="105"/>
      <c r="B41" s="43"/>
      <c r="C41" s="47"/>
      <c r="D41" s="48"/>
      <c r="E41" s="61"/>
      <c r="F41" s="83"/>
      <c r="G41" s="82"/>
      <c r="H41" s="82"/>
      <c r="I41" s="82"/>
      <c r="J41" s="82"/>
      <c r="K41" s="82"/>
      <c r="L41" s="82"/>
      <c r="M41" s="82"/>
      <c r="N41" s="50"/>
      <c r="O41" s="82"/>
      <c r="P41" s="82"/>
      <c r="Q41" s="82"/>
      <c r="R41" s="82"/>
      <c r="S41" s="82"/>
      <c r="T41" s="82"/>
      <c r="U41" s="82"/>
      <c r="V41" s="313" t="b">
        <f t="shared" si="0"/>
        <v>1</v>
      </c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IB41" s="69"/>
      <c r="IC41" s="69"/>
      <c r="ID41" s="69"/>
      <c r="IE41" s="69"/>
      <c r="IF41" s="69"/>
      <c r="IG41" s="69"/>
    </row>
    <row r="42" spans="1:241" s="68" customFormat="1" ht="15.75">
      <c r="A42" s="105"/>
      <c r="B42" s="43"/>
      <c r="C42" s="47"/>
      <c r="D42" s="48"/>
      <c r="E42" s="61"/>
      <c r="F42" s="83"/>
      <c r="G42" s="82"/>
      <c r="H42" s="82"/>
      <c r="I42" s="82"/>
      <c r="J42" s="82"/>
      <c r="K42" s="82"/>
      <c r="L42" s="82"/>
      <c r="M42" s="82"/>
      <c r="N42" s="50"/>
      <c r="O42" s="82"/>
      <c r="P42" s="82"/>
      <c r="Q42" s="82"/>
      <c r="R42" s="82"/>
      <c r="S42" s="82"/>
      <c r="T42" s="82"/>
      <c r="U42" s="82"/>
      <c r="V42" s="313" t="b">
        <f t="shared" si="0"/>
        <v>1</v>
      </c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IB42" s="69"/>
      <c r="IC42" s="69"/>
      <c r="ID42" s="69"/>
      <c r="IE42" s="69"/>
      <c r="IF42" s="69"/>
      <c r="IG42" s="69"/>
    </row>
    <row r="43" spans="1:241" s="68" customFormat="1" ht="15.75">
      <c r="A43" s="105"/>
      <c r="B43" s="43"/>
      <c r="C43" s="47"/>
      <c r="D43" s="48"/>
      <c r="E43" s="61"/>
      <c r="F43" s="83"/>
      <c r="G43" s="82"/>
      <c r="H43" s="82"/>
      <c r="I43" s="82"/>
      <c r="J43" s="82"/>
      <c r="K43" s="82"/>
      <c r="L43" s="82"/>
      <c r="M43" s="82"/>
      <c r="N43" s="50"/>
      <c r="O43" s="82"/>
      <c r="P43" s="82"/>
      <c r="Q43" s="82"/>
      <c r="R43" s="82"/>
      <c r="S43" s="82"/>
      <c r="T43" s="82"/>
      <c r="U43" s="82"/>
      <c r="V43" s="313" t="b">
        <f t="shared" si="0"/>
        <v>1</v>
      </c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IB43" s="69"/>
      <c r="IC43" s="69"/>
      <c r="ID43" s="69"/>
      <c r="IE43" s="69"/>
      <c r="IF43" s="69"/>
      <c r="IG43" s="69"/>
    </row>
    <row r="44" spans="1:241" s="68" customFormat="1" ht="15.75">
      <c r="A44" s="105"/>
      <c r="B44" s="43"/>
      <c r="C44" s="47"/>
      <c r="D44" s="48"/>
      <c r="E44" s="61"/>
      <c r="F44" s="83"/>
      <c r="G44" s="82"/>
      <c r="H44" s="82"/>
      <c r="I44" s="82"/>
      <c r="J44" s="82"/>
      <c r="K44" s="82"/>
      <c r="L44" s="82"/>
      <c r="M44" s="82"/>
      <c r="N44" s="50"/>
      <c r="O44" s="82"/>
      <c r="P44" s="82"/>
      <c r="Q44" s="82"/>
      <c r="R44" s="82"/>
      <c r="S44" s="82"/>
      <c r="T44" s="82"/>
      <c r="U44" s="82"/>
      <c r="V44" s="313" t="b">
        <f t="shared" si="0"/>
        <v>1</v>
      </c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IB44" s="69"/>
      <c r="IC44" s="69"/>
      <c r="ID44" s="69"/>
      <c r="IE44" s="69"/>
      <c r="IF44" s="69"/>
      <c r="IG44" s="69"/>
    </row>
    <row r="45" spans="1:241" s="68" customFormat="1" ht="15.75">
      <c r="A45" s="157"/>
      <c r="B45" s="158" t="s">
        <v>83</v>
      </c>
      <c r="C45" s="159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3"/>
      <c r="O45" s="164"/>
      <c r="P45" s="164"/>
      <c r="Q45" s="162"/>
      <c r="R45" s="162"/>
      <c r="S45" s="162"/>
      <c r="T45" s="162"/>
      <c r="U45" s="162"/>
      <c r="V45" s="314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IB45" s="69"/>
      <c r="IC45" s="69"/>
      <c r="ID45" s="69"/>
      <c r="IE45" s="69"/>
      <c r="IF45" s="69"/>
      <c r="IG45" s="69"/>
    </row>
    <row r="46" spans="1:241" s="68" customFormat="1" ht="15.75">
      <c r="A46" s="105"/>
      <c r="B46" s="43"/>
      <c r="C46" s="47"/>
      <c r="D46" s="48"/>
      <c r="E46" s="61"/>
      <c r="F46" s="83"/>
      <c r="G46" s="82"/>
      <c r="H46" s="82"/>
      <c r="I46" s="82"/>
      <c r="J46" s="82"/>
      <c r="K46" s="82"/>
      <c r="L46" s="82"/>
      <c r="M46" s="82"/>
      <c r="N46" s="50"/>
      <c r="O46" s="82"/>
      <c r="P46" s="82"/>
      <c r="Q46" s="82"/>
      <c r="R46" s="82"/>
      <c r="S46" s="82"/>
      <c r="T46" s="82"/>
      <c r="U46" s="82"/>
      <c r="V46" s="313" t="b">
        <f t="shared" si="0"/>
        <v>1</v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IB46" s="69"/>
      <c r="IC46" s="69"/>
      <c r="ID46" s="69"/>
      <c r="IE46" s="69"/>
      <c r="IF46" s="69"/>
      <c r="IG46" s="69"/>
    </row>
    <row r="47" spans="1:241" s="68" customFormat="1" ht="15.75">
      <c r="A47" s="105"/>
      <c r="B47" s="43"/>
      <c r="C47" s="47"/>
      <c r="D47" s="48"/>
      <c r="E47" s="61"/>
      <c r="F47" s="83"/>
      <c r="G47" s="82"/>
      <c r="H47" s="82"/>
      <c r="I47" s="82"/>
      <c r="J47" s="82"/>
      <c r="K47" s="82"/>
      <c r="L47" s="82"/>
      <c r="M47" s="82"/>
      <c r="N47" s="50"/>
      <c r="O47" s="82"/>
      <c r="P47" s="82"/>
      <c r="Q47" s="82"/>
      <c r="R47" s="82"/>
      <c r="S47" s="82"/>
      <c r="T47" s="82"/>
      <c r="U47" s="82"/>
      <c r="V47" s="313" t="b">
        <f t="shared" si="0"/>
        <v>1</v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IB47" s="69"/>
      <c r="IC47" s="69"/>
      <c r="ID47" s="69"/>
      <c r="IE47" s="69"/>
      <c r="IF47" s="69"/>
      <c r="IG47" s="69"/>
    </row>
    <row r="48" spans="1:241" s="68" customFormat="1" ht="15.75">
      <c r="A48" s="105"/>
      <c r="B48" s="43"/>
      <c r="C48" s="47"/>
      <c r="D48" s="48"/>
      <c r="E48" s="61"/>
      <c r="F48" s="83"/>
      <c r="G48" s="82"/>
      <c r="H48" s="82"/>
      <c r="I48" s="82"/>
      <c r="J48" s="82"/>
      <c r="K48" s="82"/>
      <c r="L48" s="82"/>
      <c r="M48" s="82"/>
      <c r="N48" s="50"/>
      <c r="O48" s="82"/>
      <c r="P48" s="82"/>
      <c r="Q48" s="82"/>
      <c r="R48" s="82"/>
      <c r="S48" s="82"/>
      <c r="T48" s="82"/>
      <c r="U48" s="82"/>
      <c r="V48" s="313" t="b">
        <f t="shared" si="0"/>
        <v>1</v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IB48" s="69"/>
      <c r="IC48" s="69"/>
      <c r="ID48" s="69"/>
      <c r="IE48" s="69"/>
      <c r="IF48" s="69"/>
      <c r="IG48" s="69"/>
    </row>
    <row r="49" spans="1:241" s="68" customFormat="1" ht="15.75">
      <c r="A49" s="105"/>
      <c r="B49" s="43"/>
      <c r="C49" s="47"/>
      <c r="D49" s="48"/>
      <c r="E49" s="61"/>
      <c r="F49" s="83"/>
      <c r="G49" s="82"/>
      <c r="H49" s="82"/>
      <c r="I49" s="82"/>
      <c r="J49" s="82"/>
      <c r="K49" s="82"/>
      <c r="L49" s="82"/>
      <c r="M49" s="82"/>
      <c r="N49" s="50"/>
      <c r="O49" s="82"/>
      <c r="P49" s="82"/>
      <c r="Q49" s="82"/>
      <c r="R49" s="82"/>
      <c r="S49" s="82"/>
      <c r="T49" s="82"/>
      <c r="U49" s="82"/>
      <c r="V49" s="313" t="b">
        <f t="shared" si="0"/>
        <v>1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IB49" s="69"/>
      <c r="IC49" s="69"/>
      <c r="ID49" s="69"/>
      <c r="IE49" s="69"/>
      <c r="IF49" s="69"/>
      <c r="IG49" s="69"/>
    </row>
    <row r="50" spans="1:241" s="68" customFormat="1" ht="15.75">
      <c r="A50" s="105"/>
      <c r="B50" s="43"/>
      <c r="C50" s="47"/>
      <c r="D50" s="48"/>
      <c r="E50" s="61"/>
      <c r="F50" s="83"/>
      <c r="G50" s="82"/>
      <c r="H50" s="82"/>
      <c r="I50" s="82"/>
      <c r="J50" s="82"/>
      <c r="K50" s="82"/>
      <c r="L50" s="82"/>
      <c r="M50" s="82"/>
      <c r="N50" s="50"/>
      <c r="O50" s="82"/>
      <c r="P50" s="82"/>
      <c r="Q50" s="82"/>
      <c r="R50" s="82"/>
      <c r="S50" s="82"/>
      <c r="T50" s="82"/>
      <c r="U50" s="82"/>
      <c r="V50" s="313" t="b">
        <f t="shared" si="0"/>
        <v>1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IB50" s="69"/>
      <c r="IC50" s="69"/>
      <c r="ID50" s="69"/>
      <c r="IE50" s="69"/>
      <c r="IF50" s="69"/>
      <c r="IG50" s="69"/>
    </row>
    <row r="51" spans="1:241" s="68" customFormat="1" ht="15.75">
      <c r="A51" s="105"/>
      <c r="B51" s="43"/>
      <c r="C51" s="47"/>
      <c r="D51" s="48"/>
      <c r="E51" s="61"/>
      <c r="F51" s="83"/>
      <c r="G51" s="82"/>
      <c r="H51" s="82"/>
      <c r="I51" s="82"/>
      <c r="J51" s="82"/>
      <c r="K51" s="82"/>
      <c r="L51" s="82"/>
      <c r="M51" s="82"/>
      <c r="N51" s="50"/>
      <c r="O51" s="82"/>
      <c r="P51" s="82"/>
      <c r="Q51" s="82"/>
      <c r="R51" s="82"/>
      <c r="S51" s="82"/>
      <c r="T51" s="82"/>
      <c r="U51" s="82"/>
      <c r="V51" s="313" t="b">
        <f t="shared" si="0"/>
        <v>1</v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IB51" s="69"/>
      <c r="IC51" s="69"/>
      <c r="ID51" s="69"/>
      <c r="IE51" s="69"/>
      <c r="IF51" s="69"/>
      <c r="IG51" s="69"/>
    </row>
    <row r="52" spans="1:241" s="68" customFormat="1" ht="15.75">
      <c r="A52" s="157"/>
      <c r="B52" s="158" t="s">
        <v>84</v>
      </c>
      <c r="C52" s="159"/>
      <c r="D52" s="159"/>
      <c r="E52" s="160"/>
      <c r="F52" s="161"/>
      <c r="G52" s="162"/>
      <c r="H52" s="162"/>
      <c r="I52" s="162"/>
      <c r="J52" s="162"/>
      <c r="K52" s="162"/>
      <c r="L52" s="162"/>
      <c r="M52" s="162"/>
      <c r="N52" s="163"/>
      <c r="O52" s="164"/>
      <c r="P52" s="164"/>
      <c r="Q52" s="162"/>
      <c r="R52" s="162"/>
      <c r="S52" s="162"/>
      <c r="T52" s="162"/>
      <c r="U52" s="162"/>
      <c r="V52" s="314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IB52" s="69"/>
      <c r="IC52" s="69"/>
      <c r="ID52" s="69"/>
      <c r="IE52" s="69"/>
      <c r="IF52" s="69"/>
      <c r="IG52" s="69"/>
    </row>
    <row r="53" spans="1:241" s="68" customFormat="1" ht="15.75">
      <c r="A53" s="105"/>
      <c r="B53" s="43"/>
      <c r="C53" s="47"/>
      <c r="D53" s="48"/>
      <c r="E53" s="61"/>
      <c r="F53" s="83"/>
      <c r="G53" s="82"/>
      <c r="H53" s="82"/>
      <c r="I53" s="82"/>
      <c r="J53" s="82"/>
      <c r="K53" s="82"/>
      <c r="L53" s="82"/>
      <c r="M53" s="82"/>
      <c r="N53" s="50"/>
      <c r="O53" s="82"/>
      <c r="P53" s="82"/>
      <c r="Q53" s="82"/>
      <c r="R53" s="82"/>
      <c r="S53" s="82"/>
      <c r="T53" s="82"/>
      <c r="U53" s="82"/>
      <c r="V53" s="313" t="b">
        <f t="shared" si="0"/>
        <v>1</v>
      </c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IB53" s="69"/>
      <c r="IC53" s="69"/>
      <c r="ID53" s="69"/>
      <c r="IE53" s="69"/>
      <c r="IF53" s="69"/>
      <c r="IG53" s="69"/>
    </row>
    <row r="54" spans="1:241" s="68" customFormat="1" ht="15.75">
      <c r="A54" s="105"/>
      <c r="B54" s="43"/>
      <c r="C54" s="47"/>
      <c r="D54" s="48"/>
      <c r="E54" s="61"/>
      <c r="F54" s="83"/>
      <c r="G54" s="82"/>
      <c r="H54" s="82"/>
      <c r="I54" s="82"/>
      <c r="J54" s="82"/>
      <c r="K54" s="82"/>
      <c r="L54" s="82"/>
      <c r="M54" s="82"/>
      <c r="N54" s="50"/>
      <c r="O54" s="82"/>
      <c r="P54" s="82"/>
      <c r="Q54" s="82"/>
      <c r="R54" s="82"/>
      <c r="S54" s="82"/>
      <c r="T54" s="82"/>
      <c r="U54" s="82"/>
      <c r="V54" s="313" t="b">
        <f t="shared" si="0"/>
        <v>1</v>
      </c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IB54" s="69"/>
      <c r="IC54" s="69"/>
      <c r="ID54" s="69"/>
      <c r="IE54" s="69"/>
      <c r="IF54" s="69"/>
      <c r="IG54" s="69"/>
    </row>
    <row r="55" spans="1:241" s="68" customFormat="1" ht="15.75">
      <c r="A55" s="105"/>
      <c r="B55" s="43"/>
      <c r="C55" s="47"/>
      <c r="D55" s="48"/>
      <c r="E55" s="61"/>
      <c r="F55" s="83"/>
      <c r="G55" s="82"/>
      <c r="H55" s="82"/>
      <c r="I55" s="82"/>
      <c r="J55" s="82"/>
      <c r="K55" s="82"/>
      <c r="L55" s="82"/>
      <c r="M55" s="82"/>
      <c r="N55" s="50"/>
      <c r="O55" s="82"/>
      <c r="P55" s="82"/>
      <c r="Q55" s="82"/>
      <c r="R55" s="82"/>
      <c r="S55" s="82"/>
      <c r="T55" s="82"/>
      <c r="U55" s="82"/>
      <c r="V55" s="313" t="b">
        <f t="shared" si="0"/>
        <v>1</v>
      </c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IB55" s="69"/>
      <c r="IC55" s="69"/>
      <c r="ID55" s="69"/>
      <c r="IE55" s="69"/>
      <c r="IF55" s="69"/>
      <c r="IG55" s="69"/>
    </row>
    <row r="56" spans="1:241" s="68" customFormat="1" ht="15.75">
      <c r="A56" s="105"/>
      <c r="B56" s="43"/>
      <c r="C56" s="47"/>
      <c r="D56" s="48"/>
      <c r="E56" s="61"/>
      <c r="F56" s="83"/>
      <c r="G56" s="82"/>
      <c r="H56" s="82"/>
      <c r="I56" s="82"/>
      <c r="J56" s="82"/>
      <c r="K56" s="82"/>
      <c r="L56" s="82"/>
      <c r="M56" s="82"/>
      <c r="N56" s="50"/>
      <c r="O56" s="82"/>
      <c r="P56" s="82"/>
      <c r="Q56" s="82"/>
      <c r="R56" s="82"/>
      <c r="S56" s="82"/>
      <c r="T56" s="82"/>
      <c r="U56" s="82"/>
      <c r="V56" s="313" t="b">
        <f t="shared" si="0"/>
        <v>1</v>
      </c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IB56" s="69"/>
      <c r="IC56" s="69"/>
      <c r="ID56" s="69"/>
      <c r="IE56" s="69"/>
      <c r="IF56" s="69"/>
      <c r="IG56" s="69"/>
    </row>
    <row r="57" spans="1:241" s="68" customFormat="1" ht="15.75">
      <c r="A57" s="105"/>
      <c r="B57" s="43"/>
      <c r="C57" s="47"/>
      <c r="D57" s="48"/>
      <c r="E57" s="61"/>
      <c r="F57" s="83"/>
      <c r="G57" s="82"/>
      <c r="H57" s="82"/>
      <c r="I57" s="82"/>
      <c r="J57" s="82"/>
      <c r="K57" s="82"/>
      <c r="L57" s="82"/>
      <c r="M57" s="82"/>
      <c r="N57" s="50"/>
      <c r="O57" s="82"/>
      <c r="P57" s="82"/>
      <c r="Q57" s="82"/>
      <c r="R57" s="82"/>
      <c r="S57" s="82"/>
      <c r="T57" s="82"/>
      <c r="U57" s="82"/>
      <c r="V57" s="313" t="b">
        <f t="shared" si="0"/>
        <v>1</v>
      </c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IB57" s="69"/>
      <c r="IC57" s="69"/>
      <c r="ID57" s="69"/>
      <c r="IE57" s="69"/>
      <c r="IF57" s="69"/>
      <c r="IG57" s="69"/>
    </row>
    <row r="58" spans="1:241" s="68" customFormat="1" ht="15.75">
      <c r="A58" s="105"/>
      <c r="B58" s="43"/>
      <c r="C58" s="47"/>
      <c r="D58" s="48"/>
      <c r="E58" s="61"/>
      <c r="F58" s="83"/>
      <c r="G58" s="82"/>
      <c r="H58" s="82"/>
      <c r="I58" s="82"/>
      <c r="J58" s="82"/>
      <c r="K58" s="82"/>
      <c r="L58" s="82"/>
      <c r="M58" s="82"/>
      <c r="N58" s="50"/>
      <c r="O58" s="82"/>
      <c r="P58" s="82"/>
      <c r="Q58" s="82"/>
      <c r="R58" s="82"/>
      <c r="S58" s="82"/>
      <c r="T58" s="82"/>
      <c r="U58" s="82"/>
      <c r="V58" s="313" t="b">
        <f t="shared" si="0"/>
        <v>1</v>
      </c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IB58" s="69"/>
      <c r="IC58" s="69"/>
      <c r="ID58" s="69"/>
      <c r="IE58" s="69"/>
      <c r="IF58" s="69"/>
      <c r="IG58" s="69"/>
    </row>
    <row r="59" spans="1:241" s="68" customFormat="1" ht="15.75">
      <c r="A59" s="105"/>
      <c r="B59" s="43"/>
      <c r="C59" s="47"/>
      <c r="D59" s="48"/>
      <c r="E59" s="61"/>
      <c r="F59" s="83"/>
      <c r="G59" s="82"/>
      <c r="H59" s="82"/>
      <c r="I59" s="82"/>
      <c r="J59" s="82"/>
      <c r="K59" s="82"/>
      <c r="L59" s="82"/>
      <c r="M59" s="82"/>
      <c r="N59" s="50"/>
      <c r="O59" s="82"/>
      <c r="P59" s="82"/>
      <c r="Q59" s="82"/>
      <c r="R59" s="82"/>
      <c r="S59" s="82"/>
      <c r="T59" s="82"/>
      <c r="U59" s="82"/>
      <c r="V59" s="313" t="b">
        <f t="shared" si="0"/>
        <v>1</v>
      </c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IB59" s="69"/>
      <c r="IC59" s="69"/>
      <c r="ID59" s="69"/>
      <c r="IE59" s="69"/>
      <c r="IF59" s="69"/>
      <c r="IG59" s="69"/>
    </row>
    <row r="60" spans="1:241" s="68" customFormat="1" ht="15.75">
      <c r="A60" s="105"/>
      <c r="B60" s="43"/>
      <c r="C60" s="47"/>
      <c r="D60" s="48"/>
      <c r="E60" s="61"/>
      <c r="F60" s="83"/>
      <c r="G60" s="82"/>
      <c r="H60" s="82"/>
      <c r="I60" s="82"/>
      <c r="J60" s="82"/>
      <c r="K60" s="82"/>
      <c r="L60" s="82"/>
      <c r="M60" s="82"/>
      <c r="N60" s="50"/>
      <c r="O60" s="82"/>
      <c r="P60" s="82"/>
      <c r="Q60" s="82"/>
      <c r="R60" s="82"/>
      <c r="S60" s="82"/>
      <c r="T60" s="82"/>
      <c r="U60" s="82"/>
      <c r="V60" s="313" t="b">
        <f t="shared" si="0"/>
        <v>1</v>
      </c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IB60" s="69"/>
      <c r="IC60" s="69"/>
      <c r="ID60" s="69"/>
      <c r="IE60" s="69"/>
      <c r="IF60" s="69"/>
      <c r="IG60" s="69"/>
    </row>
    <row r="61" spans="1:241" s="68" customFormat="1" ht="15.75">
      <c r="A61" s="157"/>
      <c r="B61" s="158" t="s">
        <v>85</v>
      </c>
      <c r="C61" s="159"/>
      <c r="D61" s="159"/>
      <c r="E61" s="160"/>
      <c r="F61" s="161"/>
      <c r="G61" s="162"/>
      <c r="H61" s="162"/>
      <c r="I61" s="162"/>
      <c r="J61" s="162"/>
      <c r="K61" s="162"/>
      <c r="L61" s="162"/>
      <c r="M61" s="162"/>
      <c r="N61" s="163"/>
      <c r="O61" s="164"/>
      <c r="P61" s="164"/>
      <c r="Q61" s="162"/>
      <c r="R61" s="162"/>
      <c r="S61" s="162"/>
      <c r="T61" s="162"/>
      <c r="U61" s="162"/>
      <c r="V61" s="314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IB61" s="69"/>
      <c r="IC61" s="69"/>
      <c r="ID61" s="69"/>
      <c r="IE61" s="69"/>
      <c r="IF61" s="69"/>
      <c r="IG61" s="69"/>
    </row>
    <row r="62" spans="1:241" s="68" customFormat="1" ht="15.75">
      <c r="A62" s="105"/>
      <c r="B62" s="43"/>
      <c r="C62" s="47"/>
      <c r="D62" s="48"/>
      <c r="E62" s="61"/>
      <c r="F62" s="83"/>
      <c r="G62" s="82"/>
      <c r="H62" s="82"/>
      <c r="I62" s="82"/>
      <c r="J62" s="82"/>
      <c r="K62" s="82"/>
      <c r="L62" s="82"/>
      <c r="M62" s="82"/>
      <c r="N62" s="50"/>
      <c r="O62" s="82"/>
      <c r="P62" s="82"/>
      <c r="Q62" s="82"/>
      <c r="R62" s="82"/>
      <c r="S62" s="82"/>
      <c r="T62" s="82"/>
      <c r="U62" s="82"/>
      <c r="V62" s="313" t="b">
        <f t="shared" si="0"/>
        <v>1</v>
      </c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IB62" s="69"/>
      <c r="IC62" s="69"/>
      <c r="ID62" s="69"/>
      <c r="IE62" s="69"/>
      <c r="IF62" s="69"/>
      <c r="IG62" s="69"/>
    </row>
    <row r="63" spans="1:241" s="68" customFormat="1" ht="15.75">
      <c r="A63" s="105"/>
      <c r="B63" s="43"/>
      <c r="C63" s="47"/>
      <c r="D63" s="48"/>
      <c r="E63" s="61"/>
      <c r="F63" s="83"/>
      <c r="G63" s="82"/>
      <c r="H63" s="82"/>
      <c r="I63" s="82"/>
      <c r="J63" s="82"/>
      <c r="K63" s="82"/>
      <c r="L63" s="82"/>
      <c r="M63" s="82"/>
      <c r="N63" s="50"/>
      <c r="O63" s="82"/>
      <c r="P63" s="82"/>
      <c r="Q63" s="82"/>
      <c r="R63" s="82"/>
      <c r="S63" s="82"/>
      <c r="T63" s="82"/>
      <c r="U63" s="82"/>
      <c r="V63" s="313" t="b">
        <f t="shared" si="0"/>
        <v>1</v>
      </c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IB63" s="69"/>
      <c r="IC63" s="69"/>
      <c r="ID63" s="69"/>
      <c r="IE63" s="69"/>
      <c r="IF63" s="69"/>
      <c r="IG63" s="69"/>
    </row>
    <row r="64" spans="1:241" s="68" customFormat="1" ht="15.75">
      <c r="A64" s="105"/>
      <c r="B64" s="43"/>
      <c r="C64" s="47"/>
      <c r="D64" s="48"/>
      <c r="E64" s="61"/>
      <c r="F64" s="83"/>
      <c r="G64" s="82"/>
      <c r="H64" s="82"/>
      <c r="I64" s="82"/>
      <c r="J64" s="82"/>
      <c r="K64" s="82"/>
      <c r="L64" s="82"/>
      <c r="M64" s="82"/>
      <c r="N64" s="50"/>
      <c r="O64" s="82"/>
      <c r="P64" s="82"/>
      <c r="Q64" s="82"/>
      <c r="R64" s="82"/>
      <c r="S64" s="82"/>
      <c r="T64" s="82"/>
      <c r="U64" s="82"/>
      <c r="V64" s="313" t="b">
        <f t="shared" si="0"/>
        <v>1</v>
      </c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IB64" s="69"/>
      <c r="IC64" s="69"/>
      <c r="ID64" s="69"/>
      <c r="IE64" s="69"/>
      <c r="IF64" s="69"/>
      <c r="IG64" s="69"/>
    </row>
    <row r="65" spans="1:241" s="68" customFormat="1" ht="15.75">
      <c r="A65" s="105"/>
      <c r="B65" s="43"/>
      <c r="C65" s="47"/>
      <c r="D65" s="48"/>
      <c r="E65" s="61"/>
      <c r="F65" s="83"/>
      <c r="G65" s="82"/>
      <c r="H65" s="82"/>
      <c r="I65" s="82"/>
      <c r="J65" s="82"/>
      <c r="K65" s="82"/>
      <c r="L65" s="82"/>
      <c r="M65" s="82"/>
      <c r="N65" s="50"/>
      <c r="O65" s="82"/>
      <c r="P65" s="82"/>
      <c r="Q65" s="82"/>
      <c r="R65" s="82"/>
      <c r="S65" s="82"/>
      <c r="T65" s="82"/>
      <c r="U65" s="82"/>
      <c r="V65" s="313" t="b">
        <f t="shared" si="0"/>
        <v>1</v>
      </c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IB65" s="69"/>
      <c r="IC65" s="69"/>
      <c r="ID65" s="69"/>
      <c r="IE65" s="69"/>
      <c r="IF65" s="69"/>
      <c r="IG65" s="69"/>
    </row>
    <row r="66" spans="1:241" s="68" customFormat="1" ht="15.75">
      <c r="A66" s="105"/>
      <c r="B66" s="43"/>
      <c r="C66" s="47"/>
      <c r="D66" s="48"/>
      <c r="E66" s="61"/>
      <c r="F66" s="83"/>
      <c r="G66" s="82"/>
      <c r="H66" s="82"/>
      <c r="I66" s="82"/>
      <c r="J66" s="82"/>
      <c r="K66" s="82"/>
      <c r="L66" s="82"/>
      <c r="M66" s="82"/>
      <c r="N66" s="50"/>
      <c r="O66" s="82"/>
      <c r="P66" s="82"/>
      <c r="Q66" s="82"/>
      <c r="R66" s="82"/>
      <c r="S66" s="82"/>
      <c r="T66" s="82"/>
      <c r="U66" s="82"/>
      <c r="V66" s="313" t="b">
        <f t="shared" si="0"/>
        <v>1</v>
      </c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IB66" s="69"/>
      <c r="IC66" s="69"/>
      <c r="ID66" s="69"/>
      <c r="IE66" s="69"/>
      <c r="IF66" s="69"/>
      <c r="IG66" s="69"/>
    </row>
    <row r="67" spans="1:241" s="68" customFormat="1" ht="15.75">
      <c r="A67" s="105"/>
      <c r="B67" s="43"/>
      <c r="C67" s="47"/>
      <c r="D67" s="48"/>
      <c r="E67" s="61"/>
      <c r="F67" s="83"/>
      <c r="G67" s="82"/>
      <c r="H67" s="82"/>
      <c r="I67" s="82"/>
      <c r="J67" s="82"/>
      <c r="K67" s="82"/>
      <c r="L67" s="82"/>
      <c r="M67" s="82"/>
      <c r="N67" s="50"/>
      <c r="O67" s="82"/>
      <c r="P67" s="82"/>
      <c r="Q67" s="82"/>
      <c r="R67" s="82"/>
      <c r="S67" s="82"/>
      <c r="T67" s="82"/>
      <c r="U67" s="82"/>
      <c r="V67" s="313" t="b">
        <f t="shared" si="0"/>
        <v>1</v>
      </c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IB67" s="69"/>
      <c r="IC67" s="69"/>
      <c r="ID67" s="69"/>
      <c r="IE67" s="69"/>
      <c r="IF67" s="69"/>
      <c r="IG67" s="69"/>
    </row>
    <row r="68" spans="1:241" s="68" customFormat="1" ht="15.75">
      <c r="A68" s="105"/>
      <c r="B68" s="43"/>
      <c r="C68" s="47"/>
      <c r="D68" s="48"/>
      <c r="E68" s="61"/>
      <c r="F68" s="83"/>
      <c r="G68" s="82"/>
      <c r="H68" s="82"/>
      <c r="I68" s="82"/>
      <c r="J68" s="82"/>
      <c r="K68" s="82"/>
      <c r="L68" s="82"/>
      <c r="M68" s="82"/>
      <c r="N68" s="50"/>
      <c r="O68" s="82"/>
      <c r="P68" s="82"/>
      <c r="Q68" s="82"/>
      <c r="R68" s="82"/>
      <c r="S68" s="82"/>
      <c r="T68" s="82"/>
      <c r="U68" s="82"/>
      <c r="V68" s="313" t="b">
        <f t="shared" si="0"/>
        <v>1</v>
      </c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IB68" s="69"/>
      <c r="IC68" s="69"/>
      <c r="ID68" s="69"/>
      <c r="IE68" s="69"/>
      <c r="IF68" s="69"/>
      <c r="IG68" s="69"/>
    </row>
    <row r="69" spans="1:241" s="68" customFormat="1" ht="15.75">
      <c r="A69" s="105"/>
      <c r="B69" s="43"/>
      <c r="C69" s="47"/>
      <c r="D69" s="48"/>
      <c r="E69" s="61"/>
      <c r="F69" s="83"/>
      <c r="G69" s="82"/>
      <c r="H69" s="82"/>
      <c r="I69" s="82"/>
      <c r="J69" s="82"/>
      <c r="K69" s="82"/>
      <c r="L69" s="82"/>
      <c r="M69" s="82"/>
      <c r="N69" s="50"/>
      <c r="O69" s="82"/>
      <c r="P69" s="82"/>
      <c r="Q69" s="82"/>
      <c r="R69" s="82"/>
      <c r="S69" s="82"/>
      <c r="T69" s="82"/>
      <c r="U69" s="82"/>
      <c r="V69" s="313" t="b">
        <f t="shared" si="0"/>
        <v>1</v>
      </c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IB69" s="69"/>
      <c r="IC69" s="69"/>
      <c r="ID69" s="69"/>
      <c r="IE69" s="69"/>
      <c r="IF69" s="69"/>
      <c r="IG69" s="69"/>
    </row>
    <row r="70" spans="1:241" s="68" customFormat="1" ht="15.75">
      <c r="A70" s="157"/>
      <c r="B70" s="158" t="s">
        <v>86</v>
      </c>
      <c r="C70" s="159"/>
      <c r="D70" s="159"/>
      <c r="E70" s="160"/>
      <c r="F70" s="161"/>
      <c r="G70" s="162"/>
      <c r="H70" s="162"/>
      <c r="I70" s="162"/>
      <c r="J70" s="162"/>
      <c r="K70" s="162"/>
      <c r="L70" s="162"/>
      <c r="M70" s="162"/>
      <c r="N70" s="163"/>
      <c r="O70" s="164"/>
      <c r="P70" s="164"/>
      <c r="Q70" s="162"/>
      <c r="R70" s="162"/>
      <c r="S70" s="162"/>
      <c r="T70" s="162"/>
      <c r="U70" s="162"/>
      <c r="V70" s="314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IB70" s="69"/>
      <c r="IC70" s="69"/>
      <c r="ID70" s="69"/>
      <c r="IE70" s="69"/>
      <c r="IF70" s="69"/>
      <c r="IG70" s="69"/>
    </row>
    <row r="71" spans="1:241" s="68" customFormat="1" ht="15.75">
      <c r="A71" s="105"/>
      <c r="B71" s="43"/>
      <c r="C71" s="47"/>
      <c r="D71" s="48"/>
      <c r="E71" s="61"/>
      <c r="F71" s="83"/>
      <c r="G71" s="82"/>
      <c r="H71" s="82"/>
      <c r="I71" s="82"/>
      <c r="J71" s="82"/>
      <c r="K71" s="82"/>
      <c r="L71" s="82"/>
      <c r="M71" s="82"/>
      <c r="N71" s="50"/>
      <c r="O71" s="82"/>
      <c r="P71" s="82"/>
      <c r="Q71" s="82"/>
      <c r="R71" s="82"/>
      <c r="S71" s="82"/>
      <c r="T71" s="82"/>
      <c r="U71" s="82"/>
      <c r="V71" s="313" t="b">
        <f t="shared" si="0"/>
        <v>1</v>
      </c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IB71" s="69"/>
      <c r="IC71" s="69"/>
      <c r="ID71" s="69"/>
      <c r="IE71" s="69"/>
      <c r="IF71" s="69"/>
      <c r="IG71" s="69"/>
    </row>
    <row r="72" spans="1:241" s="68" customFormat="1" ht="15.75">
      <c r="A72" s="105"/>
      <c r="B72" s="43"/>
      <c r="C72" s="47"/>
      <c r="D72" s="48"/>
      <c r="E72" s="61"/>
      <c r="F72" s="83"/>
      <c r="G72" s="82"/>
      <c r="H72" s="82"/>
      <c r="I72" s="82"/>
      <c r="J72" s="82"/>
      <c r="K72" s="82"/>
      <c r="L72" s="82"/>
      <c r="M72" s="82"/>
      <c r="N72" s="50"/>
      <c r="O72" s="82"/>
      <c r="P72" s="82"/>
      <c r="Q72" s="82"/>
      <c r="R72" s="82"/>
      <c r="S72" s="82"/>
      <c r="T72" s="82"/>
      <c r="U72" s="82"/>
      <c r="V72" s="313" t="b">
        <f t="shared" si="0"/>
        <v>1</v>
      </c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IB72" s="69"/>
      <c r="IC72" s="69"/>
      <c r="ID72" s="69"/>
      <c r="IE72" s="69"/>
      <c r="IF72" s="69"/>
      <c r="IG72" s="69"/>
    </row>
    <row r="73" spans="1:241" s="68" customFormat="1" ht="15.75">
      <c r="A73" s="105"/>
      <c r="B73" s="43"/>
      <c r="C73" s="47"/>
      <c r="D73" s="48"/>
      <c r="E73" s="61"/>
      <c r="F73" s="83"/>
      <c r="G73" s="82"/>
      <c r="H73" s="82"/>
      <c r="I73" s="82"/>
      <c r="J73" s="82"/>
      <c r="K73" s="82"/>
      <c r="L73" s="82"/>
      <c r="M73" s="82"/>
      <c r="N73" s="50"/>
      <c r="O73" s="82"/>
      <c r="P73" s="82"/>
      <c r="Q73" s="82"/>
      <c r="R73" s="82"/>
      <c r="S73" s="82"/>
      <c r="T73" s="82"/>
      <c r="U73" s="82"/>
      <c r="V73" s="313" t="b">
        <f t="shared" si="0"/>
        <v>1</v>
      </c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IB73" s="69"/>
      <c r="IC73" s="69"/>
      <c r="ID73" s="69"/>
      <c r="IE73" s="69"/>
      <c r="IF73" s="69"/>
      <c r="IG73" s="69"/>
    </row>
    <row r="74" spans="1:241" s="68" customFormat="1" ht="15.75">
      <c r="A74" s="105"/>
      <c r="B74" s="43"/>
      <c r="C74" s="47"/>
      <c r="D74" s="48"/>
      <c r="E74" s="61"/>
      <c r="F74" s="83"/>
      <c r="G74" s="82"/>
      <c r="H74" s="82"/>
      <c r="I74" s="82"/>
      <c r="J74" s="82"/>
      <c r="K74" s="82"/>
      <c r="L74" s="82"/>
      <c r="M74" s="82"/>
      <c r="N74" s="50"/>
      <c r="O74" s="82"/>
      <c r="P74" s="82"/>
      <c r="Q74" s="82"/>
      <c r="R74" s="82"/>
      <c r="S74" s="82"/>
      <c r="T74" s="82"/>
      <c r="U74" s="82"/>
      <c r="V74" s="313" t="b">
        <f t="shared" si="0"/>
        <v>1</v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IB74" s="69"/>
      <c r="IC74" s="69"/>
      <c r="ID74" s="69"/>
      <c r="IE74" s="69"/>
      <c r="IF74" s="69"/>
      <c r="IG74" s="69"/>
    </row>
    <row r="75" spans="1:241" s="68" customFormat="1" ht="15.75">
      <c r="A75" s="105"/>
      <c r="B75" s="43"/>
      <c r="C75" s="47"/>
      <c r="D75" s="48"/>
      <c r="E75" s="61"/>
      <c r="F75" s="83"/>
      <c r="G75" s="82"/>
      <c r="H75" s="82"/>
      <c r="I75" s="82"/>
      <c r="J75" s="82"/>
      <c r="K75" s="82"/>
      <c r="L75" s="82"/>
      <c r="M75" s="82"/>
      <c r="N75" s="50"/>
      <c r="O75" s="82"/>
      <c r="P75" s="82"/>
      <c r="Q75" s="82"/>
      <c r="R75" s="82"/>
      <c r="S75" s="82"/>
      <c r="T75" s="82"/>
      <c r="U75" s="82"/>
      <c r="V75" s="313" t="b">
        <f t="shared" si="0"/>
        <v>1</v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IB75" s="69"/>
      <c r="IC75" s="69"/>
      <c r="ID75" s="69"/>
      <c r="IE75" s="69"/>
      <c r="IF75" s="69"/>
      <c r="IG75" s="69"/>
    </row>
    <row r="76" spans="1:241" s="68" customFormat="1" ht="15.75">
      <c r="A76" s="105"/>
      <c r="B76" s="43"/>
      <c r="C76" s="47"/>
      <c r="D76" s="48"/>
      <c r="E76" s="61"/>
      <c r="F76" s="83"/>
      <c r="G76" s="82"/>
      <c r="H76" s="82"/>
      <c r="I76" s="82"/>
      <c r="J76" s="82"/>
      <c r="K76" s="82"/>
      <c r="L76" s="82"/>
      <c r="M76" s="82"/>
      <c r="N76" s="50"/>
      <c r="O76" s="82"/>
      <c r="P76" s="82"/>
      <c r="Q76" s="82"/>
      <c r="R76" s="82"/>
      <c r="S76" s="82"/>
      <c r="T76" s="82"/>
      <c r="U76" s="82"/>
      <c r="V76" s="313" t="b">
        <f t="shared" si="0"/>
        <v>1</v>
      </c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IB76" s="69"/>
      <c r="IC76" s="69"/>
      <c r="ID76" s="69"/>
      <c r="IE76" s="69"/>
      <c r="IF76" s="69"/>
      <c r="IG76" s="69"/>
    </row>
    <row r="77" spans="1:241" s="68" customFormat="1" ht="15.75">
      <c r="A77" s="105"/>
      <c r="B77" s="43"/>
      <c r="C77" s="47"/>
      <c r="D77" s="48"/>
      <c r="E77" s="61"/>
      <c r="F77" s="83"/>
      <c r="G77" s="82"/>
      <c r="H77" s="82"/>
      <c r="I77" s="82"/>
      <c r="J77" s="82"/>
      <c r="K77" s="82"/>
      <c r="L77" s="82"/>
      <c r="M77" s="82"/>
      <c r="N77" s="50"/>
      <c r="O77" s="82"/>
      <c r="P77" s="82"/>
      <c r="Q77" s="82"/>
      <c r="R77" s="82"/>
      <c r="S77" s="82"/>
      <c r="T77" s="82"/>
      <c r="U77" s="82"/>
      <c r="V77" s="313" t="b">
        <f t="shared" si="0"/>
        <v>1</v>
      </c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IB77" s="69"/>
      <c r="IC77" s="69"/>
      <c r="ID77" s="69"/>
      <c r="IE77" s="69"/>
      <c r="IF77" s="69"/>
      <c r="IG77" s="69"/>
    </row>
    <row r="78" spans="1:241" s="68" customFormat="1" ht="15.75">
      <c r="A78" s="105"/>
      <c r="B78" s="43"/>
      <c r="C78" s="47"/>
      <c r="D78" s="48"/>
      <c r="E78" s="61"/>
      <c r="F78" s="83"/>
      <c r="G78" s="82"/>
      <c r="H78" s="82"/>
      <c r="I78" s="82"/>
      <c r="J78" s="82"/>
      <c r="K78" s="82"/>
      <c r="L78" s="82"/>
      <c r="M78" s="82"/>
      <c r="N78" s="50"/>
      <c r="O78" s="82"/>
      <c r="P78" s="82"/>
      <c r="Q78" s="82"/>
      <c r="R78" s="82"/>
      <c r="S78" s="82"/>
      <c r="T78" s="82"/>
      <c r="U78" s="82"/>
      <c r="V78" s="313" t="b">
        <f t="shared" si="0"/>
        <v>1</v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IB78" s="69"/>
      <c r="IC78" s="69"/>
      <c r="ID78" s="69"/>
      <c r="IE78" s="69"/>
      <c r="IF78" s="69"/>
      <c r="IG78" s="69"/>
    </row>
    <row r="79" spans="1:241" s="68" customFormat="1" ht="15.75">
      <c r="A79" s="157"/>
      <c r="B79" s="158" t="s">
        <v>87</v>
      </c>
      <c r="C79" s="159"/>
      <c r="D79" s="159"/>
      <c r="E79" s="160"/>
      <c r="F79" s="161"/>
      <c r="G79" s="162"/>
      <c r="H79" s="162"/>
      <c r="I79" s="162"/>
      <c r="J79" s="162"/>
      <c r="K79" s="162"/>
      <c r="L79" s="162"/>
      <c r="M79" s="162"/>
      <c r="N79" s="163"/>
      <c r="O79" s="164"/>
      <c r="P79" s="164"/>
      <c r="Q79" s="162"/>
      <c r="R79" s="162"/>
      <c r="S79" s="162"/>
      <c r="T79" s="162"/>
      <c r="U79" s="162"/>
      <c r="V79" s="314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IB79" s="69"/>
      <c r="IC79" s="69"/>
      <c r="ID79" s="69"/>
      <c r="IE79" s="69"/>
      <c r="IF79" s="69"/>
      <c r="IG79" s="69"/>
    </row>
    <row r="80" spans="1:241" s="68" customFormat="1" ht="15.75">
      <c r="A80" s="105"/>
      <c r="B80" s="43"/>
      <c r="C80" s="47"/>
      <c r="D80" s="48"/>
      <c r="E80" s="61"/>
      <c r="F80" s="83"/>
      <c r="G80" s="82"/>
      <c r="H80" s="82"/>
      <c r="I80" s="82"/>
      <c r="J80" s="82"/>
      <c r="K80" s="82"/>
      <c r="L80" s="82"/>
      <c r="M80" s="82"/>
      <c r="N80" s="50"/>
      <c r="O80" s="82"/>
      <c r="P80" s="82"/>
      <c r="Q80" s="82"/>
      <c r="R80" s="82"/>
      <c r="S80" s="82"/>
      <c r="T80" s="82"/>
      <c r="U80" s="82"/>
      <c r="V80" s="313" t="b">
        <f t="shared" si="0"/>
        <v>1</v>
      </c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IB80" s="69"/>
      <c r="IC80" s="69"/>
      <c r="ID80" s="69"/>
      <c r="IE80" s="69"/>
      <c r="IF80" s="69"/>
      <c r="IG80" s="69"/>
    </row>
    <row r="81" spans="1:241" s="68" customFormat="1" ht="15.75">
      <c r="A81" s="105"/>
      <c r="B81" s="43"/>
      <c r="C81" s="47"/>
      <c r="D81" s="48"/>
      <c r="E81" s="61"/>
      <c r="F81" s="83"/>
      <c r="G81" s="82"/>
      <c r="H81" s="82"/>
      <c r="I81" s="82"/>
      <c r="J81" s="82"/>
      <c r="K81" s="82"/>
      <c r="L81" s="82"/>
      <c r="M81" s="82"/>
      <c r="N81" s="50"/>
      <c r="O81" s="82"/>
      <c r="P81" s="82"/>
      <c r="Q81" s="82"/>
      <c r="R81" s="82"/>
      <c r="S81" s="82"/>
      <c r="T81" s="82"/>
      <c r="U81" s="82"/>
      <c r="V81" s="313" t="b">
        <f t="shared" si="0"/>
        <v>1</v>
      </c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IB81" s="69"/>
      <c r="IC81" s="69"/>
      <c r="ID81" s="69"/>
      <c r="IE81" s="69"/>
      <c r="IF81" s="69"/>
      <c r="IG81" s="69"/>
    </row>
    <row r="82" spans="1:241" s="68" customFormat="1" ht="15.75">
      <c r="A82" s="105"/>
      <c r="B82" s="43"/>
      <c r="C82" s="47"/>
      <c r="D82" s="48"/>
      <c r="E82" s="61"/>
      <c r="F82" s="83"/>
      <c r="G82" s="82"/>
      <c r="H82" s="82"/>
      <c r="I82" s="82"/>
      <c r="J82" s="82"/>
      <c r="K82" s="82"/>
      <c r="L82" s="82"/>
      <c r="M82" s="82"/>
      <c r="N82" s="50"/>
      <c r="O82" s="82"/>
      <c r="P82" s="82"/>
      <c r="Q82" s="82"/>
      <c r="R82" s="82"/>
      <c r="S82" s="82"/>
      <c r="T82" s="82"/>
      <c r="U82" s="82"/>
      <c r="V82" s="313" t="b">
        <f t="shared" si="0"/>
        <v>1</v>
      </c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IB82" s="69"/>
      <c r="IC82" s="69"/>
      <c r="ID82" s="69"/>
      <c r="IE82" s="69"/>
      <c r="IF82" s="69"/>
      <c r="IG82" s="69"/>
    </row>
    <row r="83" spans="1:241" s="68" customFormat="1" ht="15.75">
      <c r="A83" s="105"/>
      <c r="B83" s="43"/>
      <c r="C83" s="47"/>
      <c r="D83" s="48"/>
      <c r="E83" s="61"/>
      <c r="F83" s="83"/>
      <c r="G83" s="82"/>
      <c r="H83" s="82"/>
      <c r="I83" s="82"/>
      <c r="J83" s="82"/>
      <c r="K83" s="82"/>
      <c r="L83" s="82"/>
      <c r="M83" s="82"/>
      <c r="N83" s="50"/>
      <c r="O83" s="82"/>
      <c r="P83" s="82"/>
      <c r="Q83" s="82"/>
      <c r="R83" s="82"/>
      <c r="S83" s="82"/>
      <c r="T83" s="82"/>
      <c r="U83" s="82"/>
      <c r="V83" s="313" t="b">
        <f t="shared" si="0"/>
        <v>1</v>
      </c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IB83" s="69"/>
      <c r="IC83" s="69"/>
      <c r="ID83" s="69"/>
      <c r="IE83" s="69"/>
      <c r="IF83" s="69"/>
      <c r="IG83" s="69"/>
    </row>
    <row r="84" spans="1:241" s="68" customFormat="1" ht="15.75">
      <c r="A84" s="105"/>
      <c r="B84" s="43"/>
      <c r="C84" s="47"/>
      <c r="D84" s="48"/>
      <c r="E84" s="61"/>
      <c r="F84" s="83"/>
      <c r="G84" s="82"/>
      <c r="H84" s="82"/>
      <c r="I84" s="82"/>
      <c r="J84" s="82"/>
      <c r="K84" s="82"/>
      <c r="L84" s="82"/>
      <c r="M84" s="82"/>
      <c r="N84" s="50"/>
      <c r="O84" s="82"/>
      <c r="P84" s="82"/>
      <c r="Q84" s="82"/>
      <c r="R84" s="82"/>
      <c r="S84" s="82"/>
      <c r="T84" s="82"/>
      <c r="U84" s="82"/>
      <c r="V84" s="313" t="b">
        <f t="shared" si="0"/>
        <v>1</v>
      </c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IB84" s="69"/>
      <c r="IC84" s="69"/>
      <c r="ID84" s="69"/>
      <c r="IE84" s="69"/>
      <c r="IF84" s="69"/>
      <c r="IG84" s="69"/>
    </row>
    <row r="85" spans="1:241" s="68" customFormat="1" ht="15.75">
      <c r="A85" s="105"/>
      <c r="B85" s="43"/>
      <c r="C85" s="47"/>
      <c r="D85" s="48"/>
      <c r="E85" s="61"/>
      <c r="F85" s="83"/>
      <c r="G85" s="82"/>
      <c r="H85" s="82"/>
      <c r="I85" s="82"/>
      <c r="J85" s="82"/>
      <c r="K85" s="82"/>
      <c r="L85" s="82"/>
      <c r="M85" s="82"/>
      <c r="N85" s="50"/>
      <c r="O85" s="82"/>
      <c r="P85" s="82"/>
      <c r="Q85" s="82"/>
      <c r="R85" s="82"/>
      <c r="S85" s="82"/>
      <c r="T85" s="82"/>
      <c r="U85" s="82"/>
      <c r="V85" s="313" t="b">
        <f t="shared" si="0"/>
        <v>1</v>
      </c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IB85" s="69"/>
      <c r="IC85" s="69"/>
      <c r="ID85" s="69"/>
      <c r="IE85" s="69"/>
      <c r="IF85" s="69"/>
      <c r="IG85" s="69"/>
    </row>
    <row r="86" spans="1:241" s="68" customFormat="1" ht="15.75">
      <c r="A86" s="105"/>
      <c r="B86" s="43"/>
      <c r="C86" s="47"/>
      <c r="D86" s="48"/>
      <c r="E86" s="61"/>
      <c r="F86" s="83"/>
      <c r="G86" s="82"/>
      <c r="H86" s="82"/>
      <c r="I86" s="82"/>
      <c r="J86" s="82"/>
      <c r="K86" s="82"/>
      <c r="L86" s="82"/>
      <c r="M86" s="82"/>
      <c r="N86" s="50"/>
      <c r="O86" s="82"/>
      <c r="P86" s="82"/>
      <c r="Q86" s="82"/>
      <c r="R86" s="82"/>
      <c r="S86" s="82"/>
      <c r="T86" s="82"/>
      <c r="U86" s="82"/>
      <c r="V86" s="313" t="b">
        <f t="shared" si="0"/>
        <v>1</v>
      </c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IB86" s="69"/>
      <c r="IC86" s="69"/>
      <c r="ID86" s="69"/>
      <c r="IE86" s="69"/>
      <c r="IF86" s="69"/>
      <c r="IG86" s="69"/>
    </row>
    <row r="87" spans="1:241" s="68" customFormat="1" ht="15.75">
      <c r="A87" s="105"/>
      <c r="B87" s="43"/>
      <c r="C87" s="47"/>
      <c r="D87" s="48"/>
      <c r="E87" s="61"/>
      <c r="F87" s="83"/>
      <c r="G87" s="82"/>
      <c r="H87" s="82"/>
      <c r="I87" s="82"/>
      <c r="J87" s="82"/>
      <c r="K87" s="82"/>
      <c r="L87" s="82"/>
      <c r="M87" s="82"/>
      <c r="N87" s="50"/>
      <c r="O87" s="82"/>
      <c r="P87" s="82"/>
      <c r="Q87" s="82"/>
      <c r="R87" s="82"/>
      <c r="S87" s="82"/>
      <c r="T87" s="82"/>
      <c r="U87" s="82"/>
      <c r="V87" s="313" t="b">
        <f t="shared" si="0"/>
        <v>1</v>
      </c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IB87" s="69"/>
      <c r="IC87" s="69"/>
      <c r="ID87" s="69"/>
      <c r="IE87" s="69"/>
      <c r="IF87" s="69"/>
      <c r="IG87" s="69"/>
    </row>
    <row r="88" spans="1:42" s="64" customFormat="1" ht="15.75">
      <c r="A88" s="105"/>
      <c r="B88" s="43"/>
      <c r="C88" s="47"/>
      <c r="D88" s="48"/>
      <c r="E88" s="61"/>
      <c r="F88" s="83"/>
      <c r="G88" s="82"/>
      <c r="H88" s="82"/>
      <c r="I88" s="85"/>
      <c r="J88" s="78"/>
      <c r="K88" s="78"/>
      <c r="L88" s="82"/>
      <c r="M88" s="82"/>
      <c r="N88" s="129"/>
      <c r="O88" s="82"/>
      <c r="P88" s="82"/>
      <c r="Q88" s="130"/>
      <c r="R88" s="82"/>
      <c r="S88" s="82"/>
      <c r="T88" s="82"/>
      <c r="U88" s="84"/>
      <c r="V88" s="313" t="b">
        <f t="shared" si="0"/>
        <v>1</v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</row>
    <row r="89" spans="1:42" s="64" customFormat="1" ht="16.5" thickBot="1">
      <c r="A89" s="270"/>
      <c r="B89" s="271"/>
      <c r="C89" s="272"/>
      <c r="D89" s="273"/>
      <c r="E89" s="274"/>
      <c r="F89" s="275"/>
      <c r="G89" s="277"/>
      <c r="H89" s="308"/>
      <c r="I89" s="81"/>
      <c r="J89" s="81"/>
      <c r="K89" s="81"/>
      <c r="L89" s="276"/>
      <c r="M89" s="277"/>
      <c r="N89" s="128"/>
      <c r="O89" s="276"/>
      <c r="P89" s="276"/>
      <c r="Q89" s="278"/>
      <c r="R89" s="276"/>
      <c r="S89" s="276"/>
      <c r="T89" s="276"/>
      <c r="U89" s="311"/>
      <c r="V89" s="315" t="b">
        <f t="shared" si="0"/>
        <v>1</v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</row>
    <row r="90" spans="1:42" s="306" customFormat="1" ht="29.25" customHeight="1" thickBot="1">
      <c r="A90" s="279"/>
      <c r="B90" s="280" t="s">
        <v>6</v>
      </c>
      <c r="C90" s="281"/>
      <c r="D90" s="282">
        <f>SUM(F90)</f>
        <v>8385</v>
      </c>
      <c r="E90" s="283"/>
      <c r="F90" s="284">
        <f>SUM(F3:F89)</f>
        <v>8385</v>
      </c>
      <c r="G90" s="285">
        <f>SUM(G3:G89)</f>
        <v>6000</v>
      </c>
      <c r="H90" s="286">
        <f>SUM(H3:H89)</f>
        <v>0</v>
      </c>
      <c r="I90" s="285">
        <f>SUM(I3:I89)</f>
        <v>0</v>
      </c>
      <c r="J90" s="285">
        <v>0</v>
      </c>
      <c r="K90" s="285">
        <f>SUM(K3:K89)</f>
        <v>0</v>
      </c>
      <c r="L90" s="285">
        <f>SUM(L3:L89)</f>
        <v>75</v>
      </c>
      <c r="M90" s="285">
        <f>SUM(M3:M89)</f>
        <v>980</v>
      </c>
      <c r="N90" s="287">
        <f>SUM(N3:N89)</f>
        <v>0</v>
      </c>
      <c r="O90" s="285">
        <f>SUM(O3:O89)</f>
        <v>0</v>
      </c>
      <c r="P90" s="285">
        <v>0</v>
      </c>
      <c r="Q90" s="285">
        <f>SUM(Q3:Q89)</f>
        <v>0</v>
      </c>
      <c r="R90" s="285">
        <f>SUM(R3:R89)</f>
        <v>1200</v>
      </c>
      <c r="S90" s="285">
        <f>SUM(S3:S89)</f>
        <v>130</v>
      </c>
      <c r="T90" s="285">
        <f>SUM(T3:T89)</f>
        <v>0</v>
      </c>
      <c r="U90" s="285">
        <f>SUM(U3:U89)</f>
        <v>0</v>
      </c>
      <c r="V90" s="307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</row>
    <row r="91" spans="1:22" s="15" customFormat="1" ht="12">
      <c r="A91" s="299"/>
      <c r="C91" s="300"/>
      <c r="D91" s="40"/>
      <c r="E91" s="301"/>
      <c r="F91" s="302"/>
      <c r="G91" s="303"/>
      <c r="H91" s="303"/>
      <c r="I91" s="303"/>
      <c r="J91" s="303"/>
      <c r="K91" s="303"/>
      <c r="L91" s="304"/>
      <c r="M91" s="303"/>
      <c r="N91" s="305"/>
      <c r="O91" s="303"/>
      <c r="P91" s="303"/>
      <c r="Q91" s="304"/>
      <c r="R91" s="304"/>
      <c r="S91" s="304"/>
      <c r="T91" s="304"/>
      <c r="U91" s="304"/>
      <c r="V91" s="35"/>
    </row>
    <row r="92" spans="6:22" ht="21" customHeight="1">
      <c r="F92" s="16"/>
      <c r="G92" s="17"/>
      <c r="H92" s="17"/>
      <c r="I92" s="17"/>
      <c r="J92" s="17"/>
      <c r="K92" s="17"/>
      <c r="L92" s="17"/>
      <c r="M92" s="17"/>
      <c r="O92" s="39"/>
      <c r="P92" s="39"/>
      <c r="Q92" s="17"/>
      <c r="R92" s="17"/>
      <c r="S92" s="17"/>
      <c r="T92" s="17"/>
      <c r="U92" s="17"/>
      <c r="V92" s="35"/>
    </row>
    <row r="93" spans="6:22" ht="18" customHeight="1">
      <c r="F93" s="16"/>
      <c r="G93" s="18"/>
      <c r="H93" s="18"/>
      <c r="I93" s="18"/>
      <c r="J93" s="18"/>
      <c r="K93" s="18"/>
      <c r="L93" s="18"/>
      <c r="M93" s="18"/>
      <c r="N93" s="31"/>
      <c r="O93" s="19"/>
      <c r="P93" s="19"/>
      <c r="Q93" s="17"/>
      <c r="R93" s="17"/>
      <c r="S93" s="17"/>
      <c r="T93" s="17"/>
      <c r="U93" s="17"/>
      <c r="V93" s="35"/>
    </row>
    <row r="94" spans="6:22" ht="12">
      <c r="F94" s="16"/>
      <c r="G94" s="17"/>
      <c r="H94" s="17"/>
      <c r="I94" s="17"/>
      <c r="J94" s="17"/>
      <c r="K94" s="17"/>
      <c r="L94" s="17"/>
      <c r="M94" s="17"/>
      <c r="O94" s="17"/>
      <c r="P94" s="17"/>
      <c r="Q94" s="17"/>
      <c r="R94" s="17"/>
      <c r="S94" s="17"/>
      <c r="T94" s="17"/>
      <c r="U94" s="17"/>
      <c r="V94" s="35"/>
    </row>
    <row r="95" spans="6:22" ht="12">
      <c r="F95" s="16"/>
      <c r="G95" s="17"/>
      <c r="H95" s="17"/>
      <c r="I95" s="17"/>
      <c r="J95" s="17"/>
      <c r="K95" s="17"/>
      <c r="L95" s="17"/>
      <c r="M95" s="17"/>
      <c r="O95" s="17"/>
      <c r="P95" s="17"/>
      <c r="Q95" s="17"/>
      <c r="R95" s="39"/>
      <c r="S95" s="17"/>
      <c r="T95" s="17"/>
      <c r="U95" s="17"/>
      <c r="V95" s="35"/>
    </row>
    <row r="96" spans="6:22" ht="12">
      <c r="F96" s="16"/>
      <c r="G96" s="17"/>
      <c r="H96" s="17"/>
      <c r="I96" s="17"/>
      <c r="J96" s="17"/>
      <c r="K96" s="17"/>
      <c r="L96" s="17"/>
      <c r="M96" s="17"/>
      <c r="O96" s="17"/>
      <c r="P96" s="17"/>
      <c r="Q96" s="17"/>
      <c r="R96" s="39"/>
      <c r="S96" s="17"/>
      <c r="T96" s="17"/>
      <c r="U96" s="17"/>
      <c r="V96" s="35"/>
    </row>
    <row r="97" spans="18:22" ht="12">
      <c r="R97" s="15"/>
      <c r="V97" s="35"/>
    </row>
    <row r="98" spans="18:22" ht="12">
      <c r="R98" s="15"/>
      <c r="V98" s="35"/>
    </row>
    <row r="99" spans="13:22" ht="12">
      <c r="M99" s="20"/>
      <c r="R99" s="15"/>
      <c r="V99" s="35"/>
    </row>
    <row r="100" spans="18:22" ht="12">
      <c r="R100" s="15"/>
      <c r="V100" s="35"/>
    </row>
    <row r="101" spans="18:22" ht="12">
      <c r="R101" s="15"/>
      <c r="V101" s="35"/>
    </row>
    <row r="102" ht="12">
      <c r="V102" s="35"/>
    </row>
    <row r="103" ht="12">
      <c r="V103" s="35"/>
    </row>
    <row r="104" ht="12">
      <c r="V104" s="35"/>
    </row>
    <row r="105" ht="12">
      <c r="V105" s="35"/>
    </row>
    <row r="106" ht="12">
      <c r="V106" s="35"/>
    </row>
    <row r="107" ht="12">
      <c r="V107" s="35"/>
    </row>
    <row r="108" ht="12">
      <c r="V108" s="35"/>
    </row>
    <row r="109" ht="12">
      <c r="V109" s="35"/>
    </row>
    <row r="110" ht="12">
      <c r="V110" s="35"/>
    </row>
    <row r="111" ht="12">
      <c r="V111" s="35"/>
    </row>
    <row r="112" ht="12">
      <c r="V112" s="35"/>
    </row>
    <row r="113" ht="12">
      <c r="V113" s="35"/>
    </row>
    <row r="114" ht="12">
      <c r="V114" s="35"/>
    </row>
    <row r="115" ht="12">
      <c r="V115" s="35"/>
    </row>
    <row r="116" ht="12">
      <c r="V116" s="35"/>
    </row>
    <row r="117" ht="12">
      <c r="V117" s="35"/>
    </row>
    <row r="118" ht="12">
      <c r="V118" s="35"/>
    </row>
    <row r="119" ht="12">
      <c r="V119" s="35"/>
    </row>
    <row r="120" ht="12">
      <c r="V120" s="35"/>
    </row>
    <row r="121" ht="12">
      <c r="V121" s="35"/>
    </row>
    <row r="122" ht="12">
      <c r="V122" s="35"/>
    </row>
    <row r="123" ht="12">
      <c r="V123" s="35"/>
    </row>
    <row r="124" ht="12">
      <c r="V124" s="35"/>
    </row>
    <row r="125" ht="12">
      <c r="V125" s="35"/>
    </row>
    <row r="126" ht="12">
      <c r="V126" s="35"/>
    </row>
    <row r="127" ht="12">
      <c r="V127" s="35"/>
    </row>
    <row r="128" ht="12">
      <c r="V128" s="35"/>
    </row>
    <row r="129" ht="12">
      <c r="V129" s="35"/>
    </row>
    <row r="130" ht="12">
      <c r="V130" s="35"/>
    </row>
    <row r="131" ht="12">
      <c r="V131" s="35"/>
    </row>
    <row r="132" ht="12">
      <c r="V132" s="35"/>
    </row>
    <row r="133" ht="12">
      <c r="V133" s="35"/>
    </row>
    <row r="134" ht="12">
      <c r="V134" s="35"/>
    </row>
    <row r="135" ht="12">
      <c r="V135" s="35"/>
    </row>
    <row r="136" ht="12">
      <c r="V136" s="35"/>
    </row>
    <row r="137" ht="12">
      <c r="V137" s="35"/>
    </row>
    <row r="138" ht="12">
      <c r="V138" s="35"/>
    </row>
    <row r="139" ht="12">
      <c r="V139" s="35"/>
    </row>
    <row r="140" ht="12">
      <c r="V140" s="35"/>
    </row>
    <row r="141" ht="12">
      <c r="V141" s="35"/>
    </row>
    <row r="142" ht="12">
      <c r="V142" s="35"/>
    </row>
    <row r="143" ht="12">
      <c r="V143" s="35"/>
    </row>
    <row r="144" ht="12">
      <c r="V144" s="35"/>
    </row>
    <row r="145" ht="12">
      <c r="V145" s="35"/>
    </row>
    <row r="146" ht="12">
      <c r="V146" s="35"/>
    </row>
    <row r="147" ht="12">
      <c r="V147" s="35"/>
    </row>
    <row r="148" ht="12">
      <c r="V148" s="35"/>
    </row>
    <row r="149" ht="12">
      <c r="V149" s="35"/>
    </row>
    <row r="150" ht="12">
      <c r="V150" s="35"/>
    </row>
    <row r="151" ht="12">
      <c r="V151" s="35"/>
    </row>
    <row r="152" ht="12">
      <c r="V152" s="35"/>
    </row>
    <row r="153" ht="12">
      <c r="V153" s="35"/>
    </row>
    <row r="154" ht="12">
      <c r="V154" s="35"/>
    </row>
    <row r="155" ht="12">
      <c r="V155" s="35"/>
    </row>
    <row r="156" ht="12">
      <c r="V156" s="35"/>
    </row>
    <row r="157" ht="12">
      <c r="V157" s="35"/>
    </row>
    <row r="158" ht="12">
      <c r="V158" s="35"/>
    </row>
    <row r="159" ht="12">
      <c r="V159" s="35"/>
    </row>
    <row r="160" ht="12">
      <c r="V160" s="35"/>
    </row>
    <row r="161" ht="12">
      <c r="V161" s="35"/>
    </row>
    <row r="162" ht="12">
      <c r="V162" s="35"/>
    </row>
    <row r="163" ht="12">
      <c r="V163" s="35"/>
    </row>
    <row r="164" ht="12">
      <c r="V164" s="35"/>
    </row>
    <row r="165" ht="12">
      <c r="V165" s="35"/>
    </row>
    <row r="166" ht="12">
      <c r="V166" s="35"/>
    </row>
    <row r="167" ht="12">
      <c r="V167" s="35"/>
    </row>
    <row r="168" ht="12">
      <c r="V168" s="35"/>
    </row>
    <row r="169" ht="12">
      <c r="V169" s="35"/>
    </row>
    <row r="170" ht="12">
      <c r="V170" s="35"/>
    </row>
    <row r="171" ht="12">
      <c r="V171" s="35"/>
    </row>
    <row r="172" ht="12">
      <c r="V172" s="35"/>
    </row>
    <row r="173" ht="12">
      <c r="V173" s="35"/>
    </row>
    <row r="174" ht="12">
      <c r="V174" s="35"/>
    </row>
    <row r="175" ht="12">
      <c r="V175" s="35"/>
    </row>
    <row r="176" ht="12">
      <c r="V176" s="35"/>
    </row>
    <row r="177" ht="12">
      <c r="V177" s="35"/>
    </row>
    <row r="178" ht="12">
      <c r="V178" s="35"/>
    </row>
    <row r="179" ht="12">
      <c r="V179" s="35"/>
    </row>
    <row r="180" ht="12">
      <c r="V180" s="35"/>
    </row>
    <row r="181" ht="12">
      <c r="V181" s="35"/>
    </row>
    <row r="182" ht="12">
      <c r="V182" s="35"/>
    </row>
    <row r="183" ht="12">
      <c r="V183" s="35"/>
    </row>
    <row r="184" ht="12">
      <c r="V184" s="35"/>
    </row>
    <row r="185" ht="12">
      <c r="V185" s="35"/>
    </row>
    <row r="186" ht="12">
      <c r="V186" s="35"/>
    </row>
    <row r="187" ht="12">
      <c r="V187" s="35"/>
    </row>
    <row r="188" ht="12">
      <c r="V188" s="35"/>
    </row>
    <row r="189" ht="12">
      <c r="V189" s="35"/>
    </row>
    <row r="190" ht="12">
      <c r="V190" s="35"/>
    </row>
    <row r="191" ht="12">
      <c r="V191" s="35"/>
    </row>
    <row r="192" ht="12">
      <c r="V192" s="35"/>
    </row>
    <row r="193" ht="12">
      <c r="V193" s="35"/>
    </row>
    <row r="194" ht="12">
      <c r="V194" s="35"/>
    </row>
    <row r="195" ht="12">
      <c r="V195" s="35"/>
    </row>
    <row r="196" ht="12">
      <c r="V196" s="35"/>
    </row>
    <row r="197" ht="12">
      <c r="V197" s="35"/>
    </row>
    <row r="198" ht="12">
      <c r="V198" s="35"/>
    </row>
    <row r="199" ht="12">
      <c r="V199" s="35"/>
    </row>
    <row r="200" ht="12">
      <c r="V200" s="35"/>
    </row>
    <row r="201" ht="12">
      <c r="V201" s="35"/>
    </row>
    <row r="202" ht="12">
      <c r="V202" s="35"/>
    </row>
    <row r="203" ht="12">
      <c r="V203" s="35"/>
    </row>
    <row r="204" ht="12">
      <c r="V204" s="35"/>
    </row>
    <row r="205" ht="12">
      <c r="V205" s="38"/>
    </row>
  </sheetData>
  <sheetProtection/>
  <mergeCells count="1">
    <mergeCell ref="A1:V1"/>
  </mergeCells>
  <printOptions horizontalCentered="1"/>
  <pageMargins left="0" right="0" top="0" bottom="0.1968503937007874" header="0.5118110236220472" footer="0.5118110236220472"/>
  <pageSetup fitToHeight="1" fitToWidth="1" horizontalDpi="300" verticalDpi="300" orientation="landscape" paperSize="9" scale="62" r:id="rId2"/>
  <headerFooter alignWithMargins="0">
    <oddHeader>&amp;LAPEL OISE
Exercice comptable 2012-2013</oddHeader>
    <oddFooter>&amp;RMise à jour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zoomScale="53" zoomScaleNormal="53" workbookViewId="0" topLeftCell="A1">
      <selection activeCell="A2" sqref="A2"/>
    </sheetView>
  </sheetViews>
  <sheetFormatPr defaultColWidth="11.421875" defaultRowHeight="12.75"/>
  <cols>
    <col min="1" max="1" width="14.7109375" style="21" customWidth="1"/>
    <col min="2" max="2" width="5.140625" style="21" customWidth="1"/>
    <col min="3" max="3" width="13.8515625" style="21" customWidth="1"/>
    <col min="4" max="4" width="53.57421875" style="21" customWidth="1"/>
    <col min="5" max="5" width="6.140625" style="131" customWidth="1"/>
    <col min="6" max="6" width="20.7109375" style="21" customWidth="1"/>
    <col min="7" max="7" width="19.57421875" style="27" customWidth="1"/>
    <col min="8" max="8" width="19.140625" style="28" customWidth="1"/>
    <col min="9" max="9" width="11.421875" style="29" customWidth="1"/>
    <col min="10" max="10" width="15.00390625" style="29" customWidth="1"/>
    <col min="11" max="11" width="22.140625" style="29" customWidth="1"/>
    <col min="12" max="12" width="18.421875" style="29" customWidth="1"/>
    <col min="13" max="14" width="13.28125" style="21" customWidth="1"/>
    <col min="15" max="15" width="15.140625" style="21" customWidth="1"/>
    <col min="16" max="16" width="12.7109375" style="21" customWidth="1"/>
    <col min="17" max="17" width="10.421875" style="134" customWidth="1"/>
    <col min="18" max="16384" width="11.421875" style="21" customWidth="1"/>
  </cols>
  <sheetData>
    <row r="1" spans="1:21" s="133" customFormat="1" ht="124.5" customHeight="1" thickBot="1">
      <c r="A1" s="430" t="s">
        <v>99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2"/>
      <c r="U1" s="133" t="s">
        <v>17</v>
      </c>
    </row>
    <row r="2" spans="1:17" s="132" customFormat="1" ht="144.75" customHeight="1" thickBot="1">
      <c r="A2" s="142" t="s">
        <v>1</v>
      </c>
      <c r="B2" s="295" t="s">
        <v>13</v>
      </c>
      <c r="C2" s="293" t="s">
        <v>12</v>
      </c>
      <c r="D2" s="142" t="s">
        <v>2</v>
      </c>
      <c r="E2" s="295" t="s">
        <v>13</v>
      </c>
      <c r="F2" s="138" t="s">
        <v>3</v>
      </c>
      <c r="G2" s="139" t="s">
        <v>4</v>
      </c>
      <c r="H2" s="140" t="s">
        <v>22</v>
      </c>
      <c r="I2" s="141" t="s">
        <v>23</v>
      </c>
      <c r="J2" s="140" t="s">
        <v>24</v>
      </c>
      <c r="K2" s="140" t="s">
        <v>25</v>
      </c>
      <c r="L2" s="140" t="s">
        <v>26</v>
      </c>
      <c r="M2" s="136" t="s">
        <v>27</v>
      </c>
      <c r="N2" s="136" t="s">
        <v>28</v>
      </c>
      <c r="O2" s="136" t="s">
        <v>49</v>
      </c>
      <c r="P2" s="137" t="s">
        <v>29</v>
      </c>
      <c r="Q2" s="298"/>
    </row>
    <row r="3" spans="1:17" s="22" customFormat="1" ht="21.75" customHeight="1">
      <c r="A3" s="296"/>
      <c r="B3" s="294"/>
      <c r="C3" s="292"/>
      <c r="D3" s="167"/>
      <c r="E3" s="319"/>
      <c r="F3" s="168"/>
      <c r="G3" s="169"/>
      <c r="H3" s="170"/>
      <c r="I3" s="170"/>
      <c r="J3" s="170"/>
      <c r="K3" s="170"/>
      <c r="L3" s="170"/>
      <c r="M3" s="170"/>
      <c r="N3" s="170"/>
      <c r="O3" s="170"/>
      <c r="P3" s="171"/>
      <c r="Q3" s="297"/>
    </row>
    <row r="4" spans="1:17" s="23" customFormat="1" ht="21.75" customHeight="1">
      <c r="A4" s="172"/>
      <c r="B4" s="173"/>
      <c r="C4" s="173"/>
      <c r="D4" s="174" t="s">
        <v>88</v>
      </c>
      <c r="E4" s="175"/>
      <c r="F4" s="175"/>
      <c r="G4" s="176"/>
      <c r="H4" s="177"/>
      <c r="I4" s="177"/>
      <c r="J4" s="177"/>
      <c r="K4" s="177"/>
      <c r="L4" s="177"/>
      <c r="M4" s="177"/>
      <c r="N4" s="177"/>
      <c r="O4" s="177"/>
      <c r="P4" s="178"/>
      <c r="Q4" s="179"/>
    </row>
    <row r="5" spans="1:17" ht="21.75" customHeight="1">
      <c r="A5" s="180"/>
      <c r="B5" s="181"/>
      <c r="C5" s="182"/>
      <c r="D5" s="183"/>
      <c r="E5" s="191"/>
      <c r="F5" s="184"/>
      <c r="G5" s="185"/>
      <c r="H5" s="186"/>
      <c r="I5" s="186"/>
      <c r="J5" s="186"/>
      <c r="K5" s="186"/>
      <c r="L5" s="186"/>
      <c r="M5" s="186"/>
      <c r="N5" s="186"/>
      <c r="O5" s="186"/>
      <c r="P5" s="187"/>
      <c r="Q5" s="188" t="b">
        <f aca="true" t="shared" si="0" ref="Q5:Q13">SUM(H5:P5)=G5</f>
        <v>1</v>
      </c>
    </row>
    <row r="6" spans="1:17" ht="21.75" customHeight="1">
      <c r="A6" s="180"/>
      <c r="B6" s="181"/>
      <c r="C6" s="182"/>
      <c r="D6" s="183"/>
      <c r="E6" s="191"/>
      <c r="F6" s="184"/>
      <c r="G6" s="185"/>
      <c r="H6" s="186"/>
      <c r="I6" s="186"/>
      <c r="J6" s="186"/>
      <c r="K6" s="186"/>
      <c r="L6" s="186"/>
      <c r="M6" s="186"/>
      <c r="N6" s="186"/>
      <c r="O6" s="186"/>
      <c r="P6" s="187"/>
      <c r="Q6" s="188" t="b">
        <f t="shared" si="0"/>
        <v>1</v>
      </c>
    </row>
    <row r="7" spans="1:17" s="23" customFormat="1" ht="21.75" customHeight="1">
      <c r="A7" s="189"/>
      <c r="B7" s="181"/>
      <c r="C7" s="181"/>
      <c r="D7" s="190"/>
      <c r="E7" s="191"/>
      <c r="F7" s="191"/>
      <c r="G7" s="192"/>
      <c r="H7" s="193"/>
      <c r="I7" s="193"/>
      <c r="J7" s="193"/>
      <c r="K7" s="193"/>
      <c r="L7" s="193"/>
      <c r="M7" s="193"/>
      <c r="N7" s="193"/>
      <c r="O7" s="193"/>
      <c r="P7" s="194"/>
      <c r="Q7" s="188" t="b">
        <f t="shared" si="0"/>
        <v>1</v>
      </c>
    </row>
    <row r="8" spans="1:17" s="23" customFormat="1" ht="21.75" customHeight="1">
      <c r="A8" s="195"/>
      <c r="B8" s="165"/>
      <c r="C8" s="166"/>
      <c r="D8" s="196"/>
      <c r="E8" s="252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200"/>
      <c r="Q8" s="188" t="b">
        <f t="shared" si="0"/>
        <v>1</v>
      </c>
    </row>
    <row r="9" spans="1:17" ht="21.75" customHeight="1">
      <c r="A9" s="201"/>
      <c r="B9" s="173"/>
      <c r="C9" s="173"/>
      <c r="D9" s="202" t="s">
        <v>89</v>
      </c>
      <c r="E9" s="175"/>
      <c r="F9" s="175"/>
      <c r="G9" s="176"/>
      <c r="H9" s="177"/>
      <c r="I9" s="177"/>
      <c r="J9" s="177"/>
      <c r="K9" s="177"/>
      <c r="L9" s="177"/>
      <c r="M9" s="177"/>
      <c r="N9" s="177"/>
      <c r="O9" s="177"/>
      <c r="P9" s="178"/>
      <c r="Q9" s="179"/>
    </row>
    <row r="10" spans="1:17" ht="21.75" customHeight="1">
      <c r="A10" s="203"/>
      <c r="B10" s="204"/>
      <c r="C10" s="204"/>
      <c r="D10" s="205" t="s">
        <v>55</v>
      </c>
      <c r="E10" s="320" t="s">
        <v>19</v>
      </c>
      <c r="F10" s="206" t="s">
        <v>59</v>
      </c>
      <c r="G10" s="207">
        <v>330</v>
      </c>
      <c r="H10" s="208"/>
      <c r="I10" s="208"/>
      <c r="J10" s="208"/>
      <c r="K10" s="208">
        <v>330</v>
      </c>
      <c r="L10" s="208"/>
      <c r="M10" s="208"/>
      <c r="N10" s="208"/>
      <c r="O10" s="208"/>
      <c r="P10" s="209"/>
      <c r="Q10" s="188" t="b">
        <f t="shared" si="0"/>
        <v>1</v>
      </c>
    </row>
    <row r="11" spans="1:17" s="24" customFormat="1" ht="21.75" customHeight="1">
      <c r="A11" s="210"/>
      <c r="B11" s="211"/>
      <c r="C11" s="212"/>
      <c r="D11" s="213"/>
      <c r="E11" s="321"/>
      <c r="F11" s="214"/>
      <c r="G11" s="215"/>
      <c r="H11" s="216"/>
      <c r="I11" s="216"/>
      <c r="J11" s="216"/>
      <c r="K11" s="216"/>
      <c r="L11" s="216"/>
      <c r="M11" s="216"/>
      <c r="N11" s="216"/>
      <c r="O11" s="216"/>
      <c r="P11" s="217"/>
      <c r="Q11" s="188" t="b">
        <f t="shared" si="0"/>
        <v>1</v>
      </c>
    </row>
    <row r="12" spans="1:17" s="24" customFormat="1" ht="21.75" customHeight="1">
      <c r="A12" s="210"/>
      <c r="B12" s="211"/>
      <c r="C12" s="212"/>
      <c r="D12" s="213"/>
      <c r="E12" s="321"/>
      <c r="F12" s="214"/>
      <c r="G12" s="215"/>
      <c r="H12" s="216"/>
      <c r="I12" s="216"/>
      <c r="J12" s="216"/>
      <c r="K12" s="216"/>
      <c r="L12" s="216"/>
      <c r="M12" s="216"/>
      <c r="N12" s="216"/>
      <c r="O12" s="216"/>
      <c r="P12" s="217"/>
      <c r="Q12" s="188" t="b">
        <f t="shared" si="0"/>
        <v>1</v>
      </c>
    </row>
    <row r="13" spans="1:17" s="24" customFormat="1" ht="21.75" customHeight="1">
      <c r="A13" s="210"/>
      <c r="B13" s="211"/>
      <c r="C13" s="212"/>
      <c r="D13" s="213"/>
      <c r="E13" s="321"/>
      <c r="F13" s="214"/>
      <c r="G13" s="215"/>
      <c r="H13" s="216"/>
      <c r="I13" s="216"/>
      <c r="J13" s="216"/>
      <c r="K13" s="216"/>
      <c r="L13" s="216"/>
      <c r="M13" s="216"/>
      <c r="N13" s="216"/>
      <c r="O13" s="216"/>
      <c r="P13" s="217"/>
      <c r="Q13" s="188" t="b">
        <f t="shared" si="0"/>
        <v>1</v>
      </c>
    </row>
    <row r="14" spans="1:17" s="24" customFormat="1" ht="21.75" customHeight="1">
      <c r="A14" s="218"/>
      <c r="B14" s="219"/>
      <c r="C14" s="220"/>
      <c r="D14" s="174" t="s">
        <v>90</v>
      </c>
      <c r="E14" s="175"/>
      <c r="F14" s="221"/>
      <c r="G14" s="222"/>
      <c r="H14" s="223"/>
      <c r="I14" s="223"/>
      <c r="J14" s="223"/>
      <c r="K14" s="223"/>
      <c r="L14" s="223"/>
      <c r="M14" s="223"/>
      <c r="N14" s="223"/>
      <c r="O14" s="223"/>
      <c r="P14" s="224"/>
      <c r="Q14" s="179"/>
    </row>
    <row r="15" spans="1:17" s="32" customFormat="1" ht="21.75" customHeight="1">
      <c r="A15" s="225"/>
      <c r="B15" s="181"/>
      <c r="C15" s="182"/>
      <c r="D15" s="226" t="s">
        <v>60</v>
      </c>
      <c r="E15" s="191" t="s">
        <v>19</v>
      </c>
      <c r="F15" s="184" t="s">
        <v>61</v>
      </c>
      <c r="G15" s="185">
        <v>9000</v>
      </c>
      <c r="H15" s="186">
        <v>9000</v>
      </c>
      <c r="I15" s="186"/>
      <c r="J15" s="186"/>
      <c r="K15" s="186"/>
      <c r="L15" s="186"/>
      <c r="M15" s="186"/>
      <c r="N15" s="186"/>
      <c r="O15" s="186"/>
      <c r="P15" s="187"/>
      <c r="Q15" s="227" t="b">
        <f>SUM(H15:P15)=G15</f>
        <v>1</v>
      </c>
    </row>
    <row r="16" spans="1:17" ht="21.75" customHeight="1">
      <c r="A16" s="228"/>
      <c r="B16" s="229"/>
      <c r="C16" s="204"/>
      <c r="D16" s="230"/>
      <c r="E16" s="320"/>
      <c r="F16" s="206"/>
      <c r="G16" s="207"/>
      <c r="H16" s="208"/>
      <c r="I16" s="208"/>
      <c r="J16" s="208"/>
      <c r="K16" s="208"/>
      <c r="L16" s="208"/>
      <c r="M16" s="208"/>
      <c r="N16" s="208"/>
      <c r="O16" s="208"/>
      <c r="P16" s="209"/>
      <c r="Q16" s="188" t="b">
        <f>SUM(H16:P16)=G16</f>
        <v>1</v>
      </c>
    </row>
    <row r="17" spans="1:17" ht="21.75" customHeight="1">
      <c r="A17" s="228"/>
      <c r="B17" s="204"/>
      <c r="C17" s="204"/>
      <c r="D17" s="230"/>
      <c r="E17" s="320"/>
      <c r="F17" s="206"/>
      <c r="G17" s="207"/>
      <c r="H17" s="208"/>
      <c r="I17" s="208"/>
      <c r="J17" s="208"/>
      <c r="K17" s="208"/>
      <c r="L17" s="208"/>
      <c r="M17" s="208"/>
      <c r="N17" s="208"/>
      <c r="O17" s="208"/>
      <c r="P17" s="209"/>
      <c r="Q17" s="188" t="b">
        <f>SUM(H17:P17)=G17</f>
        <v>1</v>
      </c>
    </row>
    <row r="18" spans="1:17" ht="21.75" customHeight="1">
      <c r="A18" s="231"/>
      <c r="B18" s="232"/>
      <c r="C18" s="232"/>
      <c r="D18" s="174" t="s">
        <v>91</v>
      </c>
      <c r="E18" s="175"/>
      <c r="F18" s="233"/>
      <c r="G18" s="234"/>
      <c r="H18" s="235"/>
      <c r="I18" s="235"/>
      <c r="J18" s="235"/>
      <c r="K18" s="235"/>
      <c r="L18" s="235"/>
      <c r="M18" s="235"/>
      <c r="N18" s="235"/>
      <c r="O18" s="235"/>
      <c r="P18" s="236"/>
      <c r="Q18" s="179"/>
    </row>
    <row r="19" spans="1:17" ht="21.75" customHeight="1">
      <c r="A19" s="228"/>
      <c r="B19" s="204"/>
      <c r="C19" s="204"/>
      <c r="D19" s="230" t="s">
        <v>57</v>
      </c>
      <c r="E19" s="320" t="s">
        <v>19</v>
      </c>
      <c r="F19" s="206" t="s">
        <v>59</v>
      </c>
      <c r="G19" s="207">
        <v>1500</v>
      </c>
      <c r="H19" s="208"/>
      <c r="I19" s="208"/>
      <c r="J19" s="208"/>
      <c r="K19" s="208"/>
      <c r="L19" s="208">
        <v>1500</v>
      </c>
      <c r="M19" s="208"/>
      <c r="N19" s="208"/>
      <c r="O19" s="208"/>
      <c r="P19" s="209"/>
      <c r="Q19" s="188" t="b">
        <f>SUM(H19:P19)=G19</f>
        <v>1</v>
      </c>
    </row>
    <row r="20" spans="1:17" ht="21.75" customHeight="1">
      <c r="A20" s="228"/>
      <c r="B20" s="204"/>
      <c r="C20" s="204"/>
      <c r="D20" s="237"/>
      <c r="E20" s="322"/>
      <c r="F20" s="214"/>
      <c r="G20" s="238"/>
      <c r="H20" s="208"/>
      <c r="I20" s="208"/>
      <c r="J20" s="208"/>
      <c r="K20" s="239"/>
      <c r="L20" s="208"/>
      <c r="M20" s="208"/>
      <c r="N20" s="208"/>
      <c r="O20" s="208"/>
      <c r="P20" s="209"/>
      <c r="Q20" s="188" t="b">
        <f>SUM(H20:P20)=G20</f>
        <v>1</v>
      </c>
    </row>
    <row r="21" spans="1:17" s="36" customFormat="1" ht="21.75" customHeight="1">
      <c r="A21" s="240"/>
      <c r="B21" s="241"/>
      <c r="C21" s="241"/>
      <c r="D21" s="242"/>
      <c r="E21" s="322"/>
      <c r="F21" s="243"/>
      <c r="G21" s="244"/>
      <c r="H21" s="239"/>
      <c r="I21" s="239"/>
      <c r="J21" s="239"/>
      <c r="K21" s="239"/>
      <c r="L21" s="239"/>
      <c r="M21" s="239"/>
      <c r="N21" s="239"/>
      <c r="O21" s="239"/>
      <c r="P21" s="245"/>
      <c r="Q21" s="188" t="b">
        <f>SUM(H21:P21)=G21</f>
        <v>1</v>
      </c>
    </row>
    <row r="22" spans="1:17" s="36" customFormat="1" ht="21.75" customHeight="1">
      <c r="A22" s="246"/>
      <c r="B22" s="247"/>
      <c r="C22" s="247"/>
      <c r="D22" s="174" t="s">
        <v>92</v>
      </c>
      <c r="E22" s="175"/>
      <c r="F22" s="248"/>
      <c r="G22" s="249"/>
      <c r="H22" s="250"/>
      <c r="I22" s="250"/>
      <c r="J22" s="250"/>
      <c r="K22" s="250"/>
      <c r="L22" s="250"/>
      <c r="M22" s="250"/>
      <c r="N22" s="250"/>
      <c r="O22" s="250"/>
      <c r="P22" s="251"/>
      <c r="Q22" s="179"/>
    </row>
    <row r="23" spans="1:17" s="427" customFormat="1" ht="21.75" customHeight="1">
      <c r="A23" s="240"/>
      <c r="B23" s="241"/>
      <c r="C23" s="241"/>
      <c r="D23" s="426"/>
      <c r="E23" s="320"/>
      <c r="F23" s="243"/>
      <c r="G23" s="244"/>
      <c r="H23" s="239"/>
      <c r="I23" s="239"/>
      <c r="J23" s="239"/>
      <c r="K23" s="239"/>
      <c r="L23" s="239"/>
      <c r="M23" s="239"/>
      <c r="N23" s="239"/>
      <c r="O23" s="239"/>
      <c r="P23" s="245"/>
      <c r="Q23" s="188" t="b">
        <f aca="true" t="shared" si="1" ref="Q23:Q51">SUM(H23:P23)=G23</f>
        <v>1</v>
      </c>
    </row>
    <row r="24" spans="1:17" s="427" customFormat="1" ht="21.75" customHeight="1">
      <c r="A24" s="240"/>
      <c r="B24" s="241"/>
      <c r="C24" s="241"/>
      <c r="D24" s="426"/>
      <c r="E24" s="320"/>
      <c r="F24" s="243"/>
      <c r="G24" s="244"/>
      <c r="H24" s="239"/>
      <c r="I24" s="239"/>
      <c r="J24" s="239"/>
      <c r="K24" s="239"/>
      <c r="L24" s="239"/>
      <c r="M24" s="239"/>
      <c r="N24" s="239"/>
      <c r="O24" s="239"/>
      <c r="P24" s="245"/>
      <c r="Q24" s="188" t="b">
        <f t="shared" si="1"/>
        <v>1</v>
      </c>
    </row>
    <row r="25" spans="1:17" s="427" customFormat="1" ht="21.75" customHeight="1">
      <c r="A25" s="240"/>
      <c r="B25" s="241"/>
      <c r="C25" s="241"/>
      <c r="D25" s="426"/>
      <c r="E25" s="320"/>
      <c r="F25" s="243"/>
      <c r="G25" s="244"/>
      <c r="H25" s="239"/>
      <c r="I25" s="239"/>
      <c r="J25" s="239"/>
      <c r="K25" s="239"/>
      <c r="L25" s="239"/>
      <c r="M25" s="239"/>
      <c r="N25" s="239"/>
      <c r="O25" s="239"/>
      <c r="P25" s="245"/>
      <c r="Q25" s="188" t="b">
        <f t="shared" si="1"/>
        <v>1</v>
      </c>
    </row>
    <row r="26" spans="1:17" s="427" customFormat="1" ht="21.75" customHeight="1">
      <c r="A26" s="246"/>
      <c r="B26" s="247"/>
      <c r="C26" s="247"/>
      <c r="D26" s="174" t="s">
        <v>93</v>
      </c>
      <c r="E26" s="175"/>
      <c r="F26" s="248"/>
      <c r="G26" s="249"/>
      <c r="H26" s="250"/>
      <c r="I26" s="250"/>
      <c r="J26" s="250"/>
      <c r="K26" s="250"/>
      <c r="L26" s="250"/>
      <c r="M26" s="250"/>
      <c r="N26" s="250"/>
      <c r="O26" s="250"/>
      <c r="P26" s="251"/>
      <c r="Q26" s="179"/>
    </row>
    <row r="27" spans="1:17" s="427" customFormat="1" ht="21.75" customHeight="1">
      <c r="A27" s="240"/>
      <c r="B27" s="241"/>
      <c r="C27" s="241"/>
      <c r="D27" s="426"/>
      <c r="E27" s="320"/>
      <c r="F27" s="243"/>
      <c r="G27" s="244"/>
      <c r="H27" s="239"/>
      <c r="I27" s="239"/>
      <c r="J27" s="239"/>
      <c r="K27" s="239"/>
      <c r="L27" s="239"/>
      <c r="M27" s="239"/>
      <c r="N27" s="239"/>
      <c r="O27" s="239"/>
      <c r="P27" s="245"/>
      <c r="Q27" s="188" t="b">
        <f t="shared" si="1"/>
        <v>1</v>
      </c>
    </row>
    <row r="28" spans="1:17" s="427" customFormat="1" ht="21.75" customHeight="1">
      <c r="A28" s="240"/>
      <c r="B28" s="241"/>
      <c r="C28" s="241"/>
      <c r="D28" s="426"/>
      <c r="E28" s="320"/>
      <c r="F28" s="243"/>
      <c r="G28" s="244"/>
      <c r="H28" s="239"/>
      <c r="I28" s="239"/>
      <c r="J28" s="239"/>
      <c r="K28" s="239"/>
      <c r="L28" s="239"/>
      <c r="M28" s="239"/>
      <c r="N28" s="239"/>
      <c r="O28" s="239"/>
      <c r="P28" s="245"/>
      <c r="Q28" s="188" t="b">
        <f t="shared" si="1"/>
        <v>1</v>
      </c>
    </row>
    <row r="29" spans="1:17" s="427" customFormat="1" ht="21.75" customHeight="1">
      <c r="A29" s="240"/>
      <c r="B29" s="241"/>
      <c r="C29" s="241"/>
      <c r="D29" s="426"/>
      <c r="E29" s="320"/>
      <c r="F29" s="243"/>
      <c r="G29" s="244"/>
      <c r="H29" s="239"/>
      <c r="I29" s="239"/>
      <c r="J29" s="239"/>
      <c r="K29" s="239"/>
      <c r="L29" s="239"/>
      <c r="M29" s="239"/>
      <c r="N29" s="239"/>
      <c r="O29" s="239"/>
      <c r="P29" s="245"/>
      <c r="Q29" s="188" t="b">
        <f t="shared" si="1"/>
        <v>1</v>
      </c>
    </row>
    <row r="30" spans="1:17" s="427" customFormat="1" ht="21.75" customHeight="1">
      <c r="A30" s="246"/>
      <c r="B30" s="247"/>
      <c r="C30" s="247"/>
      <c r="D30" s="174" t="s">
        <v>94</v>
      </c>
      <c r="E30" s="175"/>
      <c r="F30" s="248"/>
      <c r="G30" s="249"/>
      <c r="H30" s="250"/>
      <c r="I30" s="250"/>
      <c r="J30" s="250"/>
      <c r="K30" s="250"/>
      <c r="L30" s="250"/>
      <c r="M30" s="250"/>
      <c r="N30" s="250"/>
      <c r="O30" s="250"/>
      <c r="P30" s="251"/>
      <c r="Q30" s="179"/>
    </row>
    <row r="31" spans="1:17" s="427" customFormat="1" ht="21.75" customHeight="1">
      <c r="A31" s="240"/>
      <c r="B31" s="241"/>
      <c r="C31" s="241"/>
      <c r="D31" s="426"/>
      <c r="E31" s="320"/>
      <c r="F31" s="243"/>
      <c r="G31" s="244"/>
      <c r="H31" s="239"/>
      <c r="I31" s="239"/>
      <c r="J31" s="239"/>
      <c r="K31" s="239"/>
      <c r="L31" s="239"/>
      <c r="M31" s="239"/>
      <c r="N31" s="239"/>
      <c r="O31" s="239"/>
      <c r="P31" s="245"/>
      <c r="Q31" s="188" t="b">
        <f t="shared" si="1"/>
        <v>1</v>
      </c>
    </row>
    <row r="32" spans="1:17" s="427" customFormat="1" ht="21.75" customHeight="1">
      <c r="A32" s="240"/>
      <c r="B32" s="241"/>
      <c r="C32" s="241"/>
      <c r="D32" s="426"/>
      <c r="E32" s="320"/>
      <c r="F32" s="243"/>
      <c r="G32" s="244"/>
      <c r="H32" s="239"/>
      <c r="I32" s="239"/>
      <c r="J32" s="239"/>
      <c r="K32" s="239"/>
      <c r="L32" s="239"/>
      <c r="M32" s="239"/>
      <c r="N32" s="239"/>
      <c r="O32" s="239"/>
      <c r="P32" s="245"/>
      <c r="Q32" s="188" t="b">
        <f t="shared" si="1"/>
        <v>1</v>
      </c>
    </row>
    <row r="33" spans="1:17" s="427" customFormat="1" ht="21.75" customHeight="1">
      <c r="A33" s="240"/>
      <c r="B33" s="241"/>
      <c r="C33" s="241"/>
      <c r="D33" s="426"/>
      <c r="E33" s="320"/>
      <c r="F33" s="243"/>
      <c r="G33" s="244"/>
      <c r="H33" s="239"/>
      <c r="I33" s="239"/>
      <c r="J33" s="239"/>
      <c r="K33" s="239"/>
      <c r="L33" s="239"/>
      <c r="M33" s="239"/>
      <c r="N33" s="239"/>
      <c r="O33" s="239"/>
      <c r="P33" s="245"/>
      <c r="Q33" s="188" t="b">
        <f t="shared" si="1"/>
        <v>1</v>
      </c>
    </row>
    <row r="34" spans="1:17" s="427" customFormat="1" ht="21.75" customHeight="1">
      <c r="A34" s="246"/>
      <c r="B34" s="247"/>
      <c r="C34" s="247"/>
      <c r="D34" s="174" t="s">
        <v>95</v>
      </c>
      <c r="E34" s="175"/>
      <c r="F34" s="248"/>
      <c r="G34" s="249"/>
      <c r="H34" s="250"/>
      <c r="I34" s="250"/>
      <c r="J34" s="250"/>
      <c r="K34" s="250"/>
      <c r="L34" s="250"/>
      <c r="M34" s="250"/>
      <c r="N34" s="250"/>
      <c r="O34" s="250"/>
      <c r="P34" s="251"/>
      <c r="Q34" s="179"/>
    </row>
    <row r="35" spans="1:17" s="427" customFormat="1" ht="21.75" customHeight="1">
      <c r="A35" s="240"/>
      <c r="B35" s="241"/>
      <c r="C35" s="241"/>
      <c r="D35" s="426"/>
      <c r="E35" s="320"/>
      <c r="F35" s="243"/>
      <c r="G35" s="244"/>
      <c r="H35" s="239"/>
      <c r="I35" s="239"/>
      <c r="J35" s="239"/>
      <c r="K35" s="239"/>
      <c r="L35" s="239"/>
      <c r="M35" s="239"/>
      <c r="N35" s="239"/>
      <c r="O35" s="239"/>
      <c r="P35" s="245"/>
      <c r="Q35" s="188" t="b">
        <f t="shared" si="1"/>
        <v>1</v>
      </c>
    </row>
    <row r="36" spans="1:17" s="427" customFormat="1" ht="21.75" customHeight="1">
      <c r="A36" s="240"/>
      <c r="B36" s="241"/>
      <c r="C36" s="241"/>
      <c r="D36" s="426"/>
      <c r="E36" s="320"/>
      <c r="F36" s="243"/>
      <c r="G36" s="244"/>
      <c r="H36" s="239"/>
      <c r="I36" s="239"/>
      <c r="J36" s="239"/>
      <c r="K36" s="239"/>
      <c r="L36" s="239"/>
      <c r="M36" s="239"/>
      <c r="N36" s="239"/>
      <c r="O36" s="239"/>
      <c r="P36" s="245"/>
      <c r="Q36" s="188" t="b">
        <f t="shared" si="1"/>
        <v>1</v>
      </c>
    </row>
    <row r="37" spans="1:17" s="427" customFormat="1" ht="21.75" customHeight="1">
      <c r="A37" s="240"/>
      <c r="B37" s="241"/>
      <c r="C37" s="241"/>
      <c r="D37" s="426"/>
      <c r="E37" s="320"/>
      <c r="F37" s="243"/>
      <c r="G37" s="244"/>
      <c r="H37" s="239"/>
      <c r="I37" s="239"/>
      <c r="J37" s="239"/>
      <c r="K37" s="239"/>
      <c r="L37" s="239"/>
      <c r="M37" s="239"/>
      <c r="N37" s="239"/>
      <c r="O37" s="239"/>
      <c r="P37" s="245"/>
      <c r="Q37" s="188" t="b">
        <f t="shared" si="1"/>
        <v>1</v>
      </c>
    </row>
    <row r="38" spans="1:17" s="427" customFormat="1" ht="21.75" customHeight="1">
      <c r="A38" s="246"/>
      <c r="B38" s="247"/>
      <c r="C38" s="247"/>
      <c r="D38" s="174" t="s">
        <v>96</v>
      </c>
      <c r="E38" s="175"/>
      <c r="F38" s="248"/>
      <c r="G38" s="249"/>
      <c r="H38" s="250"/>
      <c r="I38" s="250"/>
      <c r="J38" s="250"/>
      <c r="K38" s="250"/>
      <c r="L38" s="250"/>
      <c r="M38" s="250"/>
      <c r="N38" s="250"/>
      <c r="O38" s="250"/>
      <c r="P38" s="251"/>
      <c r="Q38" s="179"/>
    </row>
    <row r="39" spans="1:17" s="427" customFormat="1" ht="21.75" customHeight="1">
      <c r="A39" s="240"/>
      <c r="B39" s="241"/>
      <c r="C39" s="241"/>
      <c r="D39" s="426"/>
      <c r="E39" s="320"/>
      <c r="F39" s="243"/>
      <c r="G39" s="244"/>
      <c r="H39" s="239"/>
      <c r="I39" s="239"/>
      <c r="J39" s="239"/>
      <c r="K39" s="239"/>
      <c r="L39" s="239"/>
      <c r="M39" s="239"/>
      <c r="N39" s="239"/>
      <c r="O39" s="239"/>
      <c r="P39" s="245"/>
      <c r="Q39" s="188" t="b">
        <f t="shared" si="1"/>
        <v>1</v>
      </c>
    </row>
    <row r="40" spans="1:17" s="427" customFormat="1" ht="21.75" customHeight="1">
      <c r="A40" s="240"/>
      <c r="B40" s="241"/>
      <c r="C40" s="241"/>
      <c r="D40" s="426"/>
      <c r="E40" s="320"/>
      <c r="F40" s="243"/>
      <c r="G40" s="244"/>
      <c r="H40" s="239"/>
      <c r="I40" s="239"/>
      <c r="J40" s="239"/>
      <c r="K40" s="239"/>
      <c r="L40" s="239"/>
      <c r="M40" s="239"/>
      <c r="N40" s="239"/>
      <c r="O40" s="239"/>
      <c r="P40" s="245"/>
      <c r="Q40" s="188" t="b">
        <f t="shared" si="1"/>
        <v>1</v>
      </c>
    </row>
    <row r="41" spans="1:17" s="427" customFormat="1" ht="21.75" customHeight="1">
      <c r="A41" s="240"/>
      <c r="B41" s="241"/>
      <c r="C41" s="241"/>
      <c r="D41" s="426"/>
      <c r="E41" s="320"/>
      <c r="F41" s="243"/>
      <c r="G41" s="244"/>
      <c r="H41" s="239"/>
      <c r="I41" s="239"/>
      <c r="J41" s="239"/>
      <c r="K41" s="239"/>
      <c r="L41" s="239"/>
      <c r="M41" s="239"/>
      <c r="N41" s="239"/>
      <c r="O41" s="239"/>
      <c r="P41" s="245"/>
      <c r="Q41" s="188" t="b">
        <f t="shared" si="1"/>
        <v>1</v>
      </c>
    </row>
    <row r="42" spans="1:17" s="427" customFormat="1" ht="21.75" customHeight="1">
      <c r="A42" s="246"/>
      <c r="B42" s="247"/>
      <c r="C42" s="247"/>
      <c r="D42" s="174" t="s">
        <v>97</v>
      </c>
      <c r="E42" s="175"/>
      <c r="F42" s="248"/>
      <c r="G42" s="249"/>
      <c r="H42" s="250"/>
      <c r="I42" s="250"/>
      <c r="J42" s="250"/>
      <c r="K42" s="250"/>
      <c r="L42" s="250"/>
      <c r="M42" s="250"/>
      <c r="N42" s="250"/>
      <c r="O42" s="250"/>
      <c r="P42" s="251"/>
      <c r="Q42" s="179"/>
    </row>
    <row r="43" spans="1:17" s="427" customFormat="1" ht="21.75" customHeight="1">
      <c r="A43" s="240"/>
      <c r="B43" s="241"/>
      <c r="C43" s="241"/>
      <c r="D43" s="426"/>
      <c r="E43" s="320"/>
      <c r="F43" s="243"/>
      <c r="G43" s="244"/>
      <c r="H43" s="239"/>
      <c r="I43" s="239"/>
      <c r="J43" s="239"/>
      <c r="K43" s="239"/>
      <c r="L43" s="239"/>
      <c r="M43" s="239"/>
      <c r="N43" s="239"/>
      <c r="O43" s="239"/>
      <c r="P43" s="245"/>
      <c r="Q43" s="188" t="b">
        <f t="shared" si="1"/>
        <v>1</v>
      </c>
    </row>
    <row r="44" spans="1:17" s="427" customFormat="1" ht="21.75" customHeight="1">
      <c r="A44" s="240"/>
      <c r="B44" s="241"/>
      <c r="C44" s="241"/>
      <c r="D44" s="426"/>
      <c r="E44" s="320"/>
      <c r="F44" s="243"/>
      <c r="G44" s="244"/>
      <c r="H44" s="239"/>
      <c r="I44" s="239"/>
      <c r="J44" s="239"/>
      <c r="K44" s="239"/>
      <c r="L44" s="239"/>
      <c r="M44" s="239"/>
      <c r="N44" s="239"/>
      <c r="O44" s="239"/>
      <c r="P44" s="245"/>
      <c r="Q44" s="188" t="b">
        <f t="shared" si="1"/>
        <v>1</v>
      </c>
    </row>
    <row r="45" spans="1:17" s="427" customFormat="1" ht="21.75" customHeight="1">
      <c r="A45" s="240"/>
      <c r="B45" s="241"/>
      <c r="C45" s="241"/>
      <c r="D45" s="426"/>
      <c r="E45" s="320"/>
      <c r="F45" s="243"/>
      <c r="G45" s="244"/>
      <c r="H45" s="239"/>
      <c r="I45" s="239"/>
      <c r="J45" s="239"/>
      <c r="K45" s="239"/>
      <c r="L45" s="239"/>
      <c r="M45" s="239"/>
      <c r="N45" s="239"/>
      <c r="O45" s="239"/>
      <c r="P45" s="245"/>
      <c r="Q45" s="188" t="b">
        <f t="shared" si="1"/>
        <v>1</v>
      </c>
    </row>
    <row r="46" spans="1:17" s="427" customFormat="1" ht="21.75" customHeight="1">
      <c r="A46" s="240"/>
      <c r="B46" s="241"/>
      <c r="C46" s="241"/>
      <c r="D46" s="426"/>
      <c r="E46" s="320"/>
      <c r="F46" s="243"/>
      <c r="G46" s="244"/>
      <c r="H46" s="239"/>
      <c r="I46" s="239"/>
      <c r="J46" s="239"/>
      <c r="K46" s="239"/>
      <c r="L46" s="239"/>
      <c r="M46" s="239"/>
      <c r="N46" s="239"/>
      <c r="O46" s="239"/>
      <c r="P46" s="245"/>
      <c r="Q46" s="188" t="b">
        <f t="shared" si="1"/>
        <v>1</v>
      </c>
    </row>
    <row r="47" spans="1:17" s="427" customFormat="1" ht="21.75" customHeight="1">
      <c r="A47" s="246"/>
      <c r="B47" s="247"/>
      <c r="C47" s="247"/>
      <c r="D47" s="174" t="s">
        <v>98</v>
      </c>
      <c r="E47" s="175"/>
      <c r="F47" s="248"/>
      <c r="G47" s="249"/>
      <c r="H47" s="250"/>
      <c r="I47" s="250"/>
      <c r="J47" s="250"/>
      <c r="K47" s="250"/>
      <c r="L47" s="250"/>
      <c r="M47" s="250"/>
      <c r="N47" s="250"/>
      <c r="O47" s="250"/>
      <c r="P47" s="251"/>
      <c r="Q47" s="179"/>
    </row>
    <row r="48" spans="1:17" s="427" customFormat="1" ht="21.75" customHeight="1">
      <c r="A48" s="240"/>
      <c r="B48" s="241"/>
      <c r="C48" s="241"/>
      <c r="D48" s="426"/>
      <c r="E48" s="320"/>
      <c r="F48" s="243"/>
      <c r="G48" s="244"/>
      <c r="H48" s="239"/>
      <c r="I48" s="239"/>
      <c r="J48" s="239"/>
      <c r="K48" s="239"/>
      <c r="L48" s="239"/>
      <c r="M48" s="239"/>
      <c r="N48" s="239"/>
      <c r="O48" s="239"/>
      <c r="P48" s="245"/>
      <c r="Q48" s="188" t="b">
        <f t="shared" si="1"/>
        <v>1</v>
      </c>
    </row>
    <row r="49" spans="1:17" s="427" customFormat="1" ht="21.75" customHeight="1">
      <c r="A49" s="240"/>
      <c r="B49" s="241"/>
      <c r="C49" s="241"/>
      <c r="D49" s="426"/>
      <c r="E49" s="320"/>
      <c r="F49" s="243"/>
      <c r="G49" s="244"/>
      <c r="H49" s="239"/>
      <c r="I49" s="239"/>
      <c r="J49" s="239"/>
      <c r="K49" s="239"/>
      <c r="L49" s="239"/>
      <c r="M49" s="239"/>
      <c r="N49" s="239"/>
      <c r="O49" s="239"/>
      <c r="P49" s="245"/>
      <c r="Q49" s="188" t="b">
        <f t="shared" si="1"/>
        <v>1</v>
      </c>
    </row>
    <row r="50" spans="1:17" s="36" customFormat="1" ht="21.75" customHeight="1">
      <c r="A50" s="240"/>
      <c r="B50" s="241"/>
      <c r="C50" s="241"/>
      <c r="D50" s="242"/>
      <c r="E50" s="322"/>
      <c r="F50" s="243"/>
      <c r="G50" s="244"/>
      <c r="H50" s="239"/>
      <c r="I50" s="239"/>
      <c r="J50" s="239"/>
      <c r="K50" s="239"/>
      <c r="L50" s="239"/>
      <c r="M50" s="239"/>
      <c r="N50" s="239"/>
      <c r="O50" s="239"/>
      <c r="P50" s="245"/>
      <c r="Q50" s="188" t="b">
        <f t="shared" si="1"/>
        <v>1</v>
      </c>
    </row>
    <row r="51" spans="1:17" s="36" customFormat="1" ht="21.75" customHeight="1">
      <c r="A51" s="240"/>
      <c r="B51" s="241"/>
      <c r="C51" s="241"/>
      <c r="D51" s="242"/>
      <c r="E51" s="322"/>
      <c r="F51" s="243"/>
      <c r="G51" s="244"/>
      <c r="H51" s="239"/>
      <c r="I51" s="239"/>
      <c r="J51" s="239"/>
      <c r="K51" s="239"/>
      <c r="L51" s="239"/>
      <c r="M51" s="239"/>
      <c r="N51" s="239"/>
      <c r="O51" s="239"/>
      <c r="P51" s="245"/>
      <c r="Q51" s="188" t="b">
        <f t="shared" si="1"/>
        <v>1</v>
      </c>
    </row>
    <row r="52" spans="1:17" ht="21.75" customHeight="1" thickBot="1">
      <c r="A52" s="253"/>
      <c r="B52" s="254"/>
      <c r="C52" s="255"/>
      <c r="D52" s="256"/>
      <c r="E52" s="323"/>
      <c r="F52" s="257"/>
      <c r="G52" s="258"/>
      <c r="H52" s="259"/>
      <c r="I52" s="259"/>
      <c r="J52" s="259"/>
      <c r="K52" s="259"/>
      <c r="L52" s="259"/>
      <c r="M52" s="259"/>
      <c r="N52" s="259"/>
      <c r="O52" s="259"/>
      <c r="P52" s="260"/>
      <c r="Q52" s="261"/>
    </row>
    <row r="53" spans="1:17" ht="21.75" customHeight="1" thickBot="1">
      <c r="A53" s="262"/>
      <c r="B53" s="263"/>
      <c r="C53" s="288"/>
      <c r="D53" s="290" t="s">
        <v>6</v>
      </c>
      <c r="E53" s="264"/>
      <c r="F53" s="291">
        <f>SUM(H53:P53)</f>
        <v>10830</v>
      </c>
      <c r="G53" s="289">
        <f>SUM(G3:G52)</f>
        <v>10830</v>
      </c>
      <c r="H53" s="265">
        <f>SUM(H3:H52)</f>
        <v>9000</v>
      </c>
      <c r="I53" s="266">
        <f>SUM(I3:I52)</f>
        <v>0</v>
      </c>
      <c r="J53" s="267">
        <f>SUM(J3:J52)</f>
        <v>0</v>
      </c>
      <c r="K53" s="267">
        <f>SUM(K3:K52)</f>
        <v>330</v>
      </c>
      <c r="L53" s="267">
        <f>SUM(L4:L52)</f>
        <v>1500</v>
      </c>
      <c r="M53" s="267">
        <f>SUM(M3:M52)</f>
        <v>0</v>
      </c>
      <c r="N53" s="268"/>
      <c r="O53" s="268">
        <f>SUM(O3:O52)</f>
        <v>0</v>
      </c>
      <c r="P53" s="268">
        <f>SUM(P3:P52)</f>
        <v>0</v>
      </c>
      <c r="Q53" s="269"/>
    </row>
    <row r="54" spans="7:17" ht="12.75">
      <c r="G54" s="26"/>
      <c r="H54" s="26"/>
      <c r="I54" s="25"/>
      <c r="J54" s="25"/>
      <c r="K54" s="25"/>
      <c r="L54" s="25"/>
      <c r="M54" s="25"/>
      <c r="N54" s="25"/>
      <c r="O54" s="25"/>
      <c r="P54" s="25"/>
      <c r="Q54" s="135"/>
    </row>
    <row r="55" spans="7:17" ht="12.75">
      <c r="G55" s="26"/>
      <c r="H55" s="26"/>
      <c r="I55" s="25"/>
      <c r="J55" s="25"/>
      <c r="K55" s="25"/>
      <c r="L55" s="25"/>
      <c r="M55" s="25"/>
      <c r="N55" s="25"/>
      <c r="O55" s="25"/>
      <c r="P55" s="25"/>
      <c r="Q55" s="135"/>
    </row>
    <row r="56" spans="6:17" ht="12.75">
      <c r="F56" s="25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135"/>
    </row>
    <row r="57" ht="12.75">
      <c r="Q57" s="135"/>
    </row>
    <row r="58" ht="12.75">
      <c r="Q58" s="135"/>
    </row>
    <row r="59" ht="12.75">
      <c r="Q59" s="135"/>
    </row>
    <row r="60" ht="12.75">
      <c r="Q60" s="135"/>
    </row>
    <row r="61" ht="12.75">
      <c r="Q61" s="135"/>
    </row>
    <row r="62" ht="12.75">
      <c r="Q62" s="135"/>
    </row>
    <row r="63" ht="12.75">
      <c r="Q63" s="135"/>
    </row>
    <row r="64" ht="12.75">
      <c r="Q64" s="135"/>
    </row>
    <row r="65" ht="12.75">
      <c r="Q65" s="135"/>
    </row>
    <row r="66" ht="12.75">
      <c r="Q66" s="135"/>
    </row>
    <row r="67" ht="12.75">
      <c r="Q67" s="135"/>
    </row>
    <row r="68" ht="12.75">
      <c r="Q68" s="135"/>
    </row>
    <row r="69" ht="12.75">
      <c r="Q69" s="135"/>
    </row>
    <row r="70" ht="12.75">
      <c r="Q70" s="135"/>
    </row>
    <row r="71" ht="12.75">
      <c r="Q71" s="135"/>
    </row>
    <row r="72" ht="12.75">
      <c r="Q72" s="135"/>
    </row>
    <row r="73" ht="12.75">
      <c r="Q73" s="135"/>
    </row>
    <row r="74" ht="12.75">
      <c r="Q74" s="135"/>
    </row>
    <row r="75" ht="12.75">
      <c r="Q75" s="135"/>
    </row>
    <row r="76" ht="12.75">
      <c r="Q76" s="135"/>
    </row>
    <row r="77" ht="12.75">
      <c r="Q77" s="135"/>
    </row>
    <row r="78" ht="12.75">
      <c r="Q78" s="135"/>
    </row>
    <row r="79" ht="12.75">
      <c r="Q79" s="135"/>
    </row>
    <row r="80" ht="12.75">
      <c r="Q80" s="135"/>
    </row>
    <row r="81" ht="12.75">
      <c r="Q81" s="135"/>
    </row>
    <row r="82" ht="12.75">
      <c r="Q82" s="135"/>
    </row>
    <row r="83" ht="12.75">
      <c r="Q83" s="135"/>
    </row>
    <row r="84" ht="12.75">
      <c r="Q84" s="135"/>
    </row>
    <row r="85" ht="12.75">
      <c r="Q85" s="135"/>
    </row>
    <row r="86" ht="12.75">
      <c r="Q86" s="135"/>
    </row>
    <row r="87" ht="12.75">
      <c r="Q87" s="135"/>
    </row>
    <row r="88" ht="12.75">
      <c r="Q88" s="135"/>
    </row>
    <row r="89" ht="12.75">
      <c r="Q89" s="135"/>
    </row>
    <row r="90" ht="12.75">
      <c r="Q90" s="135"/>
    </row>
    <row r="91" ht="12.75">
      <c r="Q91" s="135"/>
    </row>
    <row r="92" ht="12.75">
      <c r="Q92" s="135"/>
    </row>
    <row r="93" ht="12.75">
      <c r="Q93" s="135"/>
    </row>
    <row r="94" ht="12.75">
      <c r="Q94" s="135"/>
    </row>
    <row r="95" ht="12.75">
      <c r="Q95" s="135"/>
    </row>
    <row r="96" ht="12.75">
      <c r="Q96" s="135"/>
    </row>
    <row r="97" ht="12.75">
      <c r="Q97" s="135"/>
    </row>
    <row r="98" ht="12.75">
      <c r="Q98" s="135"/>
    </row>
    <row r="99" ht="12.75">
      <c r="Q99" s="135"/>
    </row>
    <row r="100" ht="12.75">
      <c r="Q100" s="135"/>
    </row>
    <row r="101" ht="12.75">
      <c r="Q101" s="135"/>
    </row>
    <row r="102" ht="12.75">
      <c r="Q102" s="135"/>
    </row>
    <row r="103" ht="12.75">
      <c r="Q103" s="135"/>
    </row>
    <row r="104" ht="12.75">
      <c r="Q104" s="135"/>
    </row>
    <row r="105" ht="12.75">
      <c r="Q105" s="135"/>
    </row>
    <row r="106" ht="12.75">
      <c r="Q106" s="135"/>
    </row>
    <row r="107" ht="12.75">
      <c r="Q107" s="135"/>
    </row>
    <row r="108" ht="12.75">
      <c r="Q108" s="135"/>
    </row>
    <row r="109" ht="12.75">
      <c r="Q109" s="135"/>
    </row>
    <row r="110" ht="12.75">
      <c r="Q110" s="135"/>
    </row>
    <row r="111" ht="12.75">
      <c r="Q111" s="135"/>
    </row>
    <row r="112" ht="12.75">
      <c r="Q112" s="135"/>
    </row>
    <row r="113" ht="12.75">
      <c r="Q113" s="135"/>
    </row>
    <row r="114" ht="12.75">
      <c r="Q114" s="135"/>
    </row>
    <row r="115" ht="12.75">
      <c r="Q115" s="135"/>
    </row>
    <row r="116" ht="12.75">
      <c r="Q116" s="135"/>
    </row>
    <row r="117" ht="12.75">
      <c r="Q117" s="135"/>
    </row>
    <row r="118" ht="12.75">
      <c r="Q118" s="135"/>
    </row>
    <row r="119" ht="12.75">
      <c r="Q119" s="135"/>
    </row>
    <row r="120" ht="12.75">
      <c r="Q120" s="135"/>
    </row>
    <row r="121" ht="12.75">
      <c r="Q121" s="135"/>
    </row>
    <row r="122" ht="12.75">
      <c r="Q122" s="135"/>
    </row>
  </sheetData>
  <sheetProtection/>
  <mergeCells count="1">
    <mergeCell ref="A1:Q1"/>
  </mergeCells>
  <printOptions horizontalCentered="1" verticalCentered="1"/>
  <pageMargins left="0.1968503937007874" right="0.1968503937007874" top="0.2362204724409449" bottom="0.1968503937007874" header="0.15748031496062992" footer="0.5118110236220472"/>
  <pageSetup fitToHeight="0" fitToWidth="2" horizontalDpi="300" verticalDpi="300" orientation="landscape" scale="97" r:id="rId2"/>
  <headerFooter alignWithMargins="0">
    <oddHeader>&amp;LAPEL OISE
Exercice comptable 2012-2013</oddHeader>
    <oddFooter>&amp;RMise à jour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PageLayoutView="57" workbookViewId="0" topLeftCell="A1">
      <selection activeCell="A2" sqref="A2"/>
    </sheetView>
  </sheetViews>
  <sheetFormatPr defaultColWidth="11.421875" defaultRowHeight="12.75"/>
  <cols>
    <col min="1" max="1" width="56.421875" style="333" customWidth="1"/>
    <col min="2" max="2" width="20.28125" style="6" customWidth="1"/>
    <col min="3" max="3" width="16.57421875" style="6" customWidth="1"/>
    <col min="4" max="4" width="18.28125" style="41" customWidth="1"/>
    <col min="5" max="5" width="33.00390625" style="6" customWidth="1"/>
    <col min="6" max="6" width="7.28125" style="6" customWidth="1"/>
    <col min="7" max="7" width="16.8515625" style="6" customWidth="1"/>
    <col min="8" max="8" width="19.8515625" style="6" customWidth="1"/>
    <col min="9" max="9" width="18.140625" style="6" customWidth="1"/>
    <col min="10" max="10" width="21.28125" style="334" customWidth="1"/>
    <col min="11" max="11" width="15.00390625" style="0" customWidth="1"/>
    <col min="13" max="13" width="21.8515625" style="0" customWidth="1"/>
  </cols>
  <sheetData>
    <row r="1" spans="1:23" s="7" customFormat="1" ht="81" customHeight="1" thickBot="1">
      <c r="A1" s="433" t="s">
        <v>100</v>
      </c>
      <c r="B1" s="434"/>
      <c r="C1" s="434"/>
      <c r="D1" s="434"/>
      <c r="E1" s="434"/>
      <c r="F1" s="434"/>
      <c r="G1" s="434"/>
      <c r="H1" s="434"/>
      <c r="I1" s="434"/>
      <c r="J1" s="435"/>
      <c r="K1" s="326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1:23" ht="25.5" customHeight="1" thickBot="1">
      <c r="A2" s="340" t="s">
        <v>0</v>
      </c>
      <c r="B2" s="341" t="s">
        <v>7</v>
      </c>
      <c r="C2" s="341" t="s">
        <v>8</v>
      </c>
      <c r="D2" s="342" t="s">
        <v>65</v>
      </c>
      <c r="E2" s="447" t="s">
        <v>5</v>
      </c>
      <c r="F2" s="447"/>
      <c r="G2" s="447"/>
      <c r="H2" s="341" t="s">
        <v>7</v>
      </c>
      <c r="I2" s="341" t="s">
        <v>8</v>
      </c>
      <c r="J2" s="343" t="s">
        <v>65</v>
      </c>
      <c r="K2" s="326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1" customHeight="1">
      <c r="A3" s="344" t="s">
        <v>42</v>
      </c>
      <c r="B3" s="345">
        <f>DEPENSES!G90</f>
        <v>6000</v>
      </c>
      <c r="C3" s="345"/>
      <c r="D3" s="346"/>
      <c r="E3" s="451" t="s">
        <v>51</v>
      </c>
      <c r="F3" s="452"/>
      <c r="G3" s="453"/>
      <c r="H3" s="347">
        <f>+RECETTES!H53</f>
        <v>9000</v>
      </c>
      <c r="I3" s="345"/>
      <c r="J3" s="348"/>
      <c r="K3" s="42"/>
      <c r="L3" s="327"/>
      <c r="M3" s="328"/>
      <c r="N3" s="328"/>
      <c r="O3" s="329"/>
      <c r="P3" s="328"/>
      <c r="Q3" s="41"/>
      <c r="R3" s="41"/>
      <c r="S3" s="41"/>
      <c r="T3" s="41"/>
      <c r="U3" s="41"/>
      <c r="V3" s="41"/>
      <c r="W3" s="41"/>
    </row>
    <row r="4" spans="1:23" ht="21" customHeight="1">
      <c r="A4" s="349" t="s">
        <v>62</v>
      </c>
      <c r="B4" s="350">
        <f>DEPENSES!L11</f>
        <v>75</v>
      </c>
      <c r="C4" s="350"/>
      <c r="D4" s="44"/>
      <c r="E4" s="454" t="s">
        <v>62</v>
      </c>
      <c r="F4" s="455"/>
      <c r="G4" s="456"/>
      <c r="H4" s="351">
        <v>330</v>
      </c>
      <c r="I4" s="350"/>
      <c r="J4" s="352"/>
      <c r="K4" s="42"/>
      <c r="L4" s="327"/>
      <c r="M4" s="328"/>
      <c r="N4" s="328"/>
      <c r="O4" s="329"/>
      <c r="P4" s="328"/>
      <c r="Q4" s="41"/>
      <c r="R4" s="41"/>
      <c r="S4" s="41"/>
      <c r="T4" s="41"/>
      <c r="U4" s="41"/>
      <c r="V4" s="41"/>
      <c r="W4" s="41"/>
    </row>
    <row r="5" spans="1:23" ht="21" customHeight="1">
      <c r="A5" s="349" t="s">
        <v>39</v>
      </c>
      <c r="B5" s="350">
        <f>DEPENSES!M90</f>
        <v>980</v>
      </c>
      <c r="C5" s="350"/>
      <c r="D5" s="44"/>
      <c r="E5" s="451" t="s">
        <v>63</v>
      </c>
      <c r="F5" s="452"/>
      <c r="G5" s="453"/>
      <c r="H5" s="351">
        <f>RECETTES!L53</f>
        <v>1500</v>
      </c>
      <c r="I5" s="350"/>
      <c r="J5" s="352"/>
      <c r="K5" s="42"/>
      <c r="L5" s="327"/>
      <c r="M5" s="328"/>
      <c r="N5" s="328"/>
      <c r="O5" s="329"/>
      <c r="P5" s="328"/>
      <c r="Q5" s="41"/>
      <c r="R5" s="41"/>
      <c r="S5" s="41"/>
      <c r="T5" s="41"/>
      <c r="U5" s="41"/>
      <c r="V5" s="41"/>
      <c r="W5" s="41"/>
    </row>
    <row r="6" spans="1:23" ht="21" customHeight="1">
      <c r="A6" s="349" t="s">
        <v>40</v>
      </c>
      <c r="B6" s="350"/>
      <c r="C6" s="350"/>
      <c r="D6" s="44"/>
      <c r="E6" s="451" t="s">
        <v>40</v>
      </c>
      <c r="F6" s="452"/>
      <c r="G6" s="453"/>
      <c r="H6" s="351"/>
      <c r="I6" s="350"/>
      <c r="J6" s="352"/>
      <c r="K6" s="42"/>
      <c r="L6" s="327"/>
      <c r="M6" s="330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21" customHeight="1">
      <c r="A7" s="349" t="s">
        <v>41</v>
      </c>
      <c r="B7" s="350"/>
      <c r="C7" s="350"/>
      <c r="D7" s="44"/>
      <c r="E7" s="451" t="s">
        <v>41</v>
      </c>
      <c r="F7" s="452"/>
      <c r="G7" s="453"/>
      <c r="H7" s="351"/>
      <c r="I7" s="350"/>
      <c r="J7" s="352"/>
      <c r="K7" s="42"/>
      <c r="L7" s="327"/>
      <c r="M7" s="330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21" customHeight="1">
      <c r="A8" s="349" t="s">
        <v>50</v>
      </c>
      <c r="B8" s="350"/>
      <c r="C8" s="350"/>
      <c r="D8" s="44"/>
      <c r="E8" s="451" t="s">
        <v>50</v>
      </c>
      <c r="F8" s="452"/>
      <c r="G8" s="453"/>
      <c r="H8" s="351"/>
      <c r="I8" s="350"/>
      <c r="J8" s="352"/>
      <c r="K8" s="42"/>
      <c r="L8" s="327"/>
      <c r="M8" s="330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33" customFormat="1" ht="21" customHeight="1">
      <c r="A9" s="349" t="s">
        <v>38</v>
      </c>
      <c r="B9" s="353"/>
      <c r="C9" s="353"/>
      <c r="D9" s="44"/>
      <c r="E9" s="448" t="s">
        <v>23</v>
      </c>
      <c r="F9" s="449"/>
      <c r="G9" s="450"/>
      <c r="H9" s="354"/>
      <c r="I9" s="353"/>
      <c r="J9" s="355"/>
      <c r="K9" s="331"/>
      <c r="L9" s="327"/>
      <c r="M9" s="330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21" customHeight="1">
      <c r="A10" s="349" t="s">
        <v>35</v>
      </c>
      <c r="B10" s="350">
        <f>DEPENSES!R90</f>
        <v>1200</v>
      </c>
      <c r="C10" s="350"/>
      <c r="D10" s="44"/>
      <c r="E10" s="451" t="s">
        <v>35</v>
      </c>
      <c r="F10" s="452"/>
      <c r="G10" s="453"/>
      <c r="H10" s="351"/>
      <c r="I10" s="350"/>
      <c r="J10" s="352"/>
      <c r="K10" s="42"/>
      <c r="L10" s="327"/>
      <c r="M10" s="330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21" customHeight="1">
      <c r="A11" s="356" t="s">
        <v>43</v>
      </c>
      <c r="B11" s="350">
        <f>DEPENSES!S90</f>
        <v>130</v>
      </c>
      <c r="C11" s="350"/>
      <c r="D11" s="44"/>
      <c r="E11" s="451"/>
      <c r="F11" s="452"/>
      <c r="G11" s="453"/>
      <c r="H11" s="351"/>
      <c r="I11" s="350"/>
      <c r="J11" s="352"/>
      <c r="K11" s="42"/>
      <c r="L11" s="327"/>
      <c r="M11" s="330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21" customHeight="1">
      <c r="A12" s="349" t="s">
        <v>34</v>
      </c>
      <c r="B12" s="350"/>
      <c r="C12" s="350"/>
      <c r="D12" s="44"/>
      <c r="E12" s="460"/>
      <c r="F12" s="461"/>
      <c r="G12" s="462"/>
      <c r="H12" s="357"/>
      <c r="I12" s="350"/>
      <c r="J12" s="352"/>
      <c r="K12" s="4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21" customHeight="1">
      <c r="A13" s="349" t="s">
        <v>46</v>
      </c>
      <c r="B13" s="350"/>
      <c r="C13" s="350"/>
      <c r="D13" s="44"/>
      <c r="E13" s="463"/>
      <c r="F13" s="464"/>
      <c r="G13" s="465"/>
      <c r="H13" s="43"/>
      <c r="I13" s="350"/>
      <c r="J13" s="352"/>
      <c r="K13" s="4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21" customHeight="1">
      <c r="A14" s="349" t="s">
        <v>33</v>
      </c>
      <c r="B14" s="350"/>
      <c r="C14" s="350"/>
      <c r="D14" s="44"/>
      <c r="E14" s="451"/>
      <c r="F14" s="452"/>
      <c r="G14" s="453"/>
      <c r="H14" s="351"/>
      <c r="I14" s="350"/>
      <c r="J14" s="352"/>
      <c r="K14" s="42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21" customHeight="1">
      <c r="A15" s="356" t="s">
        <v>45</v>
      </c>
      <c r="B15" s="350"/>
      <c r="C15" s="350"/>
      <c r="D15" s="44"/>
      <c r="E15" s="444"/>
      <c r="F15" s="445"/>
      <c r="G15" s="446"/>
      <c r="H15" s="351"/>
      <c r="I15" s="350"/>
      <c r="J15" s="352"/>
      <c r="K15" s="42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21" customHeight="1">
      <c r="A16" s="349"/>
      <c r="B16" s="350"/>
      <c r="C16" s="350"/>
      <c r="D16" s="44"/>
      <c r="E16" s="444"/>
      <c r="F16" s="445"/>
      <c r="G16" s="446"/>
      <c r="H16" s="351"/>
      <c r="I16" s="350"/>
      <c r="J16" s="352"/>
      <c r="K16" s="42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21" customHeight="1">
      <c r="A17" s="356" t="s">
        <v>37</v>
      </c>
      <c r="B17" s="350"/>
      <c r="C17" s="350"/>
      <c r="D17" s="44"/>
      <c r="E17" s="444" t="s">
        <v>16</v>
      </c>
      <c r="F17" s="445"/>
      <c r="G17" s="446"/>
      <c r="H17" s="351"/>
      <c r="I17" s="350"/>
      <c r="J17" s="352"/>
      <c r="K17" s="42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21" customHeight="1">
      <c r="A18" s="358" t="s">
        <v>47</v>
      </c>
      <c r="B18" s="350">
        <f>+DEPENSES!T90</f>
        <v>0</v>
      </c>
      <c r="C18" s="350"/>
      <c r="D18" s="44"/>
      <c r="E18" s="444"/>
      <c r="F18" s="445"/>
      <c r="G18" s="446"/>
      <c r="H18" s="351"/>
      <c r="I18" s="350"/>
      <c r="J18" s="352"/>
      <c r="K18" s="42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21" customHeight="1">
      <c r="A19" s="349"/>
      <c r="B19" s="350">
        <f>+DEPENSES!U90</f>
        <v>0</v>
      </c>
      <c r="C19" s="350"/>
      <c r="D19" s="44"/>
      <c r="E19" s="444"/>
      <c r="F19" s="445"/>
      <c r="G19" s="446"/>
      <c r="H19" s="351"/>
      <c r="I19" s="350"/>
      <c r="J19" s="352"/>
      <c r="K19" s="42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21" customHeight="1">
      <c r="A20" s="359"/>
      <c r="B20" s="350"/>
      <c r="C20" s="350"/>
      <c r="D20" s="44"/>
      <c r="E20" s="444"/>
      <c r="F20" s="445"/>
      <c r="G20" s="446"/>
      <c r="H20" s="351"/>
      <c r="I20" s="350"/>
      <c r="J20" s="352"/>
      <c r="K20" s="42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21" customHeight="1" thickBot="1">
      <c r="A21" s="360"/>
      <c r="B21" s="361"/>
      <c r="C21" s="362"/>
      <c r="D21" s="363"/>
      <c r="E21" s="457"/>
      <c r="F21" s="458"/>
      <c r="G21" s="459"/>
      <c r="H21" s="364"/>
      <c r="I21" s="362"/>
      <c r="J21" s="365"/>
      <c r="K21" s="42"/>
      <c r="L21" s="41"/>
      <c r="M21" s="328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21" customHeight="1" thickBot="1">
      <c r="A22" s="366" t="s">
        <v>9</v>
      </c>
      <c r="B22" s="367">
        <f>SUM(B3:B21)</f>
        <v>8385</v>
      </c>
      <c r="C22" s="368"/>
      <c r="D22" s="369"/>
      <c r="E22" s="439" t="s">
        <v>10</v>
      </c>
      <c r="F22" s="440"/>
      <c r="G22" s="441"/>
      <c r="H22" s="370">
        <f>SUM(H3:H21)</f>
        <v>10830</v>
      </c>
      <c r="I22" s="371"/>
      <c r="J22" s="372"/>
      <c r="K22" s="332"/>
      <c r="L22" s="41"/>
      <c r="M22" s="328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21" customHeight="1" thickBot="1">
      <c r="A23" s="324"/>
      <c r="B23" s="337" t="s">
        <v>64</v>
      </c>
      <c r="C23" s="338"/>
      <c r="D23" s="339"/>
      <c r="E23" s="442">
        <f>+H22-B22</f>
        <v>2445</v>
      </c>
      <c r="F23" s="442"/>
      <c r="G23" s="443"/>
      <c r="H23" s="436"/>
      <c r="I23" s="437"/>
      <c r="J23" s="438"/>
      <c r="K23" s="5"/>
      <c r="L23" s="41"/>
      <c r="M23" s="330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11" ht="12.75">
      <c r="B24" s="325"/>
      <c r="C24" s="325"/>
      <c r="H24" s="325"/>
      <c r="I24" s="325"/>
      <c r="J24" s="336"/>
      <c r="K24" s="2"/>
    </row>
    <row r="25" spans="2:13" ht="12.75">
      <c r="B25" s="325"/>
      <c r="C25" s="325"/>
      <c r="H25" s="325"/>
      <c r="I25" s="325"/>
      <c r="J25" s="336"/>
      <c r="K25" s="2"/>
      <c r="M25" s="3"/>
    </row>
    <row r="26" spans="2:11" ht="12.75">
      <c r="B26" s="325"/>
      <c r="C26" s="325"/>
      <c r="H26" s="325"/>
      <c r="I26" s="325"/>
      <c r="J26" s="336"/>
      <c r="K26" s="2"/>
    </row>
    <row r="27" ht="12.75">
      <c r="H27" s="325"/>
    </row>
    <row r="28" ht="12.75">
      <c r="D28" s="329"/>
    </row>
    <row r="29" ht="12.75">
      <c r="D29" s="329"/>
    </row>
    <row r="30" ht="12.75">
      <c r="D30" s="329"/>
    </row>
  </sheetData>
  <sheetProtection/>
  <mergeCells count="24">
    <mergeCell ref="E20:G20"/>
    <mergeCell ref="E21:G21"/>
    <mergeCell ref="E10:G10"/>
    <mergeCell ref="E11:G11"/>
    <mergeCell ref="E12:G12"/>
    <mergeCell ref="E13:G13"/>
    <mergeCell ref="E14:G14"/>
    <mergeCell ref="E17:G17"/>
    <mergeCell ref="E5:G5"/>
    <mergeCell ref="E6:G6"/>
    <mergeCell ref="E7:G7"/>
    <mergeCell ref="E8:G8"/>
    <mergeCell ref="E18:G18"/>
    <mergeCell ref="E19:G19"/>
    <mergeCell ref="A1:J1"/>
    <mergeCell ref="H23:J23"/>
    <mergeCell ref="E22:G22"/>
    <mergeCell ref="E23:G23"/>
    <mergeCell ref="E15:G15"/>
    <mergeCell ref="E16:G16"/>
    <mergeCell ref="E2:G2"/>
    <mergeCell ref="E9:G9"/>
    <mergeCell ref="E3:G3"/>
    <mergeCell ref="E4:G4"/>
  </mergeCells>
  <printOptions horizontalCentered="1" verticalCentered="1"/>
  <pageMargins left="0.44147940074906367" right="0.4724409448818898" top="0.2303370786516854" bottom="0.984251968503937" header="0.5118110236220472" footer="0.5118110236220472"/>
  <pageSetup fitToHeight="1" fitToWidth="1" horizontalDpi="300" verticalDpi="300" orientation="landscape" paperSize="9" scale="61" r:id="rId2"/>
  <headerFooter alignWithMargins="0">
    <oddFooter>&amp;RMise à jour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68" customWidth="1"/>
    <col min="2" max="2" width="24.28125" style="377" customWidth="1"/>
    <col min="3" max="3" width="30.421875" style="377" customWidth="1"/>
    <col min="4" max="4" width="26.28125" style="377" customWidth="1"/>
    <col min="5" max="5" width="19.7109375" style="68" customWidth="1"/>
    <col min="6" max="16384" width="11.421875" style="68" customWidth="1"/>
  </cols>
  <sheetData>
    <row r="1" spans="1:4" ht="78" customHeight="1">
      <c r="A1" s="467" t="s">
        <v>101</v>
      </c>
      <c r="B1" s="468"/>
      <c r="C1" s="468"/>
      <c r="D1" s="469"/>
    </row>
    <row r="2" spans="1:7" ht="21.75" customHeight="1">
      <c r="A2" s="419"/>
      <c r="C2" s="470" t="s">
        <v>70</v>
      </c>
      <c r="D2" s="470" t="s">
        <v>71</v>
      </c>
      <c r="F2" s="374"/>
      <c r="G2" s="374"/>
    </row>
    <row r="3" spans="1:7" ht="15.75">
      <c r="A3" s="419"/>
      <c r="C3" s="470"/>
      <c r="D3" s="470"/>
      <c r="E3" s="374"/>
      <c r="F3" s="374"/>
      <c r="G3" s="374"/>
    </row>
    <row r="4" spans="1:7" ht="15.75">
      <c r="A4" s="471" t="s">
        <v>74</v>
      </c>
      <c r="B4" s="471"/>
      <c r="C4" s="423"/>
      <c r="D4" s="420"/>
      <c r="E4" s="374"/>
      <c r="F4" s="374"/>
      <c r="G4" s="374"/>
    </row>
    <row r="5" spans="1:10" ht="15.75">
      <c r="A5" s="471"/>
      <c r="B5" s="471"/>
      <c r="C5" s="423"/>
      <c r="D5" s="421"/>
      <c r="E5" s="375"/>
      <c r="G5" s="374"/>
      <c r="H5" s="374"/>
      <c r="I5" s="374"/>
      <c r="J5" s="374"/>
    </row>
    <row r="6" spans="1:10" ht="15.75">
      <c r="A6" s="466" t="s">
        <v>75</v>
      </c>
      <c r="B6" s="466"/>
      <c r="C6" s="423"/>
      <c r="D6" s="420"/>
      <c r="F6" s="376"/>
      <c r="G6" s="375"/>
      <c r="H6" s="374"/>
      <c r="I6" s="374"/>
      <c r="J6" s="374"/>
    </row>
    <row r="7" spans="1:10" ht="15.75">
      <c r="A7" s="466"/>
      <c r="B7" s="466"/>
      <c r="C7" s="423"/>
      <c r="D7" s="420"/>
      <c r="F7" s="376"/>
      <c r="G7" s="375"/>
      <c r="H7" s="375"/>
      <c r="I7" s="375"/>
      <c r="J7" s="375"/>
    </row>
    <row r="8" spans="1:10" ht="16.5" thickBot="1">
      <c r="A8" s="466" t="s">
        <v>72</v>
      </c>
      <c r="B8" s="466"/>
      <c r="C8" s="424"/>
      <c r="D8" s="422"/>
      <c r="F8" s="376"/>
      <c r="G8" s="375"/>
      <c r="H8" s="375"/>
      <c r="I8" s="375"/>
      <c r="J8" s="375"/>
    </row>
    <row r="9" spans="1:10" ht="16.5" thickBot="1">
      <c r="A9" s="466" t="s">
        <v>73</v>
      </c>
      <c r="B9" s="466"/>
      <c r="C9" s="425">
        <f>SUM(C4:C7)</f>
        <v>0</v>
      </c>
      <c r="D9" s="425">
        <f>SUM(D4:D7)</f>
        <v>0</v>
      </c>
      <c r="F9" s="376"/>
      <c r="G9" s="375"/>
      <c r="H9" s="375"/>
      <c r="I9" s="375"/>
      <c r="J9" s="375"/>
    </row>
    <row r="10" spans="1:10" ht="15.75">
      <c r="A10" s="69"/>
      <c r="B10" s="378"/>
      <c r="C10" s="378"/>
      <c r="D10" s="378"/>
      <c r="F10" s="376"/>
      <c r="G10" s="375"/>
      <c r="H10" s="375"/>
      <c r="I10" s="375"/>
      <c r="J10" s="375"/>
    </row>
    <row r="11" spans="1:10" ht="15.75">
      <c r="A11" s="69"/>
      <c r="B11" s="378"/>
      <c r="C11" s="378"/>
      <c r="D11" s="378"/>
      <c r="F11" s="376"/>
      <c r="G11" s="375"/>
      <c r="H11" s="375"/>
      <c r="I11" s="375"/>
      <c r="J11" s="375"/>
    </row>
    <row r="12" spans="1:10" ht="15.75">
      <c r="A12" s="69"/>
      <c r="B12" s="378"/>
      <c r="C12" s="378"/>
      <c r="D12" s="378"/>
      <c r="F12" s="376"/>
      <c r="G12" s="375"/>
      <c r="H12" s="375"/>
      <c r="I12" s="375"/>
      <c r="J12" s="375"/>
    </row>
    <row r="13" spans="1:10" ht="15.75">
      <c r="A13" s="69"/>
      <c r="B13" s="378"/>
      <c r="C13" s="378"/>
      <c r="D13" s="378"/>
      <c r="F13" s="376"/>
      <c r="G13" s="375"/>
      <c r="H13" s="375"/>
      <c r="I13" s="375"/>
      <c r="J13" s="375"/>
    </row>
    <row r="14" spans="1:10" ht="15.75">
      <c r="A14" s="69"/>
      <c r="B14" s="378"/>
      <c r="C14" s="378"/>
      <c r="D14" s="378"/>
      <c r="F14" s="376"/>
      <c r="G14" s="375"/>
      <c r="H14" s="375"/>
      <c r="I14" s="375"/>
      <c r="J14" s="375"/>
    </row>
    <row r="15" spans="1:4" ht="15.75">
      <c r="A15" s="69"/>
      <c r="B15" s="378"/>
      <c r="C15" s="378"/>
      <c r="D15" s="378"/>
    </row>
    <row r="16" spans="2:4" ht="16.5" customHeight="1">
      <c r="B16" s="68"/>
      <c r="C16" s="68"/>
      <c r="D16" s="68"/>
    </row>
    <row r="17" spans="2:4" ht="15.75" customHeight="1">
      <c r="B17" s="68"/>
      <c r="C17" s="68"/>
      <c r="D17" s="68"/>
    </row>
    <row r="18" ht="15.75">
      <c r="C18" s="378"/>
    </row>
    <row r="19" ht="15.75">
      <c r="C19" s="378"/>
    </row>
  </sheetData>
  <sheetProtection/>
  <mergeCells count="9">
    <mergeCell ref="A7:B7"/>
    <mergeCell ref="A8:B8"/>
    <mergeCell ref="A9:B9"/>
    <mergeCell ref="A1:D1"/>
    <mergeCell ref="C2:C3"/>
    <mergeCell ref="D2:D3"/>
    <mergeCell ref="A4:B4"/>
    <mergeCell ref="A5:B5"/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&amp;RMise à jour le &amp;D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5" zoomScaleNormal="75" workbookViewId="0" topLeftCell="A19">
      <selection activeCell="E32" sqref="E32"/>
    </sheetView>
  </sheetViews>
  <sheetFormatPr defaultColWidth="11.421875" defaultRowHeight="12.75"/>
  <cols>
    <col min="1" max="1" width="53.8515625" style="0" customWidth="1"/>
    <col min="2" max="2" width="20.421875" style="0" customWidth="1"/>
    <col min="3" max="3" width="20.140625" style="0" customWidth="1"/>
    <col min="4" max="4" width="20.00390625" style="379" customWidth="1"/>
    <col min="5" max="5" width="7.28125" style="0" customWidth="1"/>
    <col min="6" max="6" width="12.421875" style="0" customWidth="1"/>
    <col min="7" max="7" width="21.140625" style="0" customWidth="1"/>
    <col min="8" max="8" width="20.140625" style="0" customWidth="1"/>
    <col min="10" max="10" width="12.8515625" style="0" customWidth="1"/>
  </cols>
  <sheetData>
    <row r="1" spans="1:8" ht="90.75" customHeight="1" thickBot="1">
      <c r="A1" s="430" t="s">
        <v>67</v>
      </c>
      <c r="B1" s="480"/>
      <c r="C1" s="480"/>
      <c r="D1" s="480"/>
      <c r="E1" s="480"/>
      <c r="F1" s="480"/>
      <c r="G1" s="480"/>
      <c r="H1" s="481"/>
    </row>
    <row r="2" spans="1:8" ht="25.5" customHeight="1" thickBot="1">
      <c r="A2" s="380" t="s">
        <v>0</v>
      </c>
      <c r="B2" s="394" t="s">
        <v>7</v>
      </c>
      <c r="C2" s="381" t="s">
        <v>11</v>
      </c>
      <c r="D2" s="482" t="s">
        <v>5</v>
      </c>
      <c r="E2" s="483"/>
      <c r="F2" s="484"/>
      <c r="G2" s="382" t="s">
        <v>7</v>
      </c>
      <c r="H2" s="382" t="s">
        <v>11</v>
      </c>
    </row>
    <row r="3" spans="1:13" ht="21" customHeight="1">
      <c r="A3" s="391" t="s">
        <v>15</v>
      </c>
      <c r="B3" s="398">
        <f>SUM(DEPENSES!G90)</f>
        <v>6000</v>
      </c>
      <c r="C3" s="396">
        <v>6100</v>
      </c>
      <c r="D3" s="491" t="s">
        <v>14</v>
      </c>
      <c r="E3" s="492"/>
      <c r="F3" s="493"/>
      <c r="G3" s="401">
        <f>SUM(RECETTES!H53)</f>
        <v>9000</v>
      </c>
      <c r="H3" s="406">
        <v>10000</v>
      </c>
      <c r="I3" s="1"/>
      <c r="J3" s="3"/>
      <c r="K3" s="3"/>
      <c r="L3" s="2"/>
      <c r="M3" s="3"/>
    </row>
    <row r="4" spans="1:10" ht="21" customHeight="1">
      <c r="A4" s="392" t="s">
        <v>32</v>
      </c>
      <c r="B4" s="399"/>
      <c r="C4" s="397"/>
      <c r="D4" s="475" t="s">
        <v>23</v>
      </c>
      <c r="E4" s="486"/>
      <c r="F4" s="487"/>
      <c r="G4" s="399"/>
      <c r="H4" s="407"/>
      <c r="I4" s="1"/>
      <c r="J4" s="4"/>
    </row>
    <row r="5" spans="1:8" ht="21" customHeight="1">
      <c r="A5" s="392" t="s">
        <v>34</v>
      </c>
      <c r="B5" s="399"/>
      <c r="C5" s="397"/>
      <c r="D5" s="475" t="s">
        <v>24</v>
      </c>
      <c r="E5" s="476"/>
      <c r="F5" s="477"/>
      <c r="G5" s="402"/>
      <c r="H5" s="407"/>
    </row>
    <row r="6" spans="1:8" ht="21" customHeight="1">
      <c r="A6" s="392" t="s">
        <v>46</v>
      </c>
      <c r="B6" s="399"/>
      <c r="C6" s="397"/>
      <c r="D6" s="485" t="s">
        <v>29</v>
      </c>
      <c r="E6" s="486"/>
      <c r="F6" s="487"/>
      <c r="G6" s="399"/>
      <c r="H6" s="407"/>
    </row>
    <row r="7" spans="1:8" ht="21" customHeight="1">
      <c r="A7" s="392" t="s">
        <v>33</v>
      </c>
      <c r="B7" s="399"/>
      <c r="C7" s="397"/>
      <c r="D7" s="485"/>
      <c r="E7" s="486"/>
      <c r="F7" s="487"/>
      <c r="G7" s="399"/>
      <c r="H7" s="407"/>
    </row>
    <row r="8" spans="1:10" ht="21" customHeight="1">
      <c r="A8" s="392" t="s">
        <v>55</v>
      </c>
      <c r="B8" s="399">
        <f>SUM(DEPENSES!L90)</f>
        <v>75</v>
      </c>
      <c r="C8" s="397">
        <v>90</v>
      </c>
      <c r="D8" s="485" t="s">
        <v>55</v>
      </c>
      <c r="E8" s="486"/>
      <c r="F8" s="487"/>
      <c r="G8" s="399">
        <f>SUM(RECETTES!K53)</f>
        <v>330</v>
      </c>
      <c r="H8" s="407">
        <v>400</v>
      </c>
      <c r="J8" s="4"/>
    </row>
    <row r="9" spans="1:10" ht="21" customHeight="1">
      <c r="A9" s="392" t="s">
        <v>57</v>
      </c>
      <c r="B9" s="399">
        <f>SUM(DEPENSES!M90)</f>
        <v>980</v>
      </c>
      <c r="C9" s="397">
        <v>1000</v>
      </c>
      <c r="D9" s="475" t="s">
        <v>57</v>
      </c>
      <c r="E9" s="476"/>
      <c r="F9" s="477"/>
      <c r="G9" s="402">
        <f>SUM(RECETTES!L53)</f>
        <v>1500</v>
      </c>
      <c r="H9" s="407">
        <v>1500</v>
      </c>
      <c r="J9" s="4"/>
    </row>
    <row r="10" spans="1:8" ht="21" customHeight="1">
      <c r="A10" s="392" t="s">
        <v>27</v>
      </c>
      <c r="B10" s="399"/>
      <c r="C10" s="397"/>
      <c r="D10" s="475" t="s">
        <v>27</v>
      </c>
      <c r="E10" s="476"/>
      <c r="F10" s="477"/>
      <c r="G10" s="399"/>
      <c r="H10" s="407"/>
    </row>
    <row r="11" spans="1:8" ht="21" customHeight="1">
      <c r="A11" s="392" t="s">
        <v>28</v>
      </c>
      <c r="B11" s="399"/>
      <c r="C11" s="397"/>
      <c r="D11" s="475" t="s">
        <v>28</v>
      </c>
      <c r="E11" s="476"/>
      <c r="F11" s="477"/>
      <c r="G11" s="403"/>
      <c r="H11" s="407"/>
    </row>
    <row r="12" spans="1:8" ht="21" customHeight="1">
      <c r="A12" s="392" t="s">
        <v>49</v>
      </c>
      <c r="B12" s="399"/>
      <c r="C12" s="397"/>
      <c r="D12" s="475" t="s">
        <v>49</v>
      </c>
      <c r="E12" s="476"/>
      <c r="F12" s="477"/>
      <c r="G12" s="399"/>
      <c r="H12" s="407"/>
    </row>
    <row r="13" spans="1:8" ht="21" customHeight="1">
      <c r="A13" s="392" t="s">
        <v>20</v>
      </c>
      <c r="B13" s="399"/>
      <c r="C13" s="397"/>
      <c r="D13" s="475"/>
      <c r="E13" s="476"/>
      <c r="F13" s="477"/>
      <c r="G13" s="403"/>
      <c r="H13" s="407"/>
    </row>
    <row r="14" spans="1:8" ht="21" customHeight="1">
      <c r="A14" s="392" t="s">
        <v>68</v>
      </c>
      <c r="B14" s="399">
        <f>SUM(DEPENSES!R90)</f>
        <v>1200</v>
      </c>
      <c r="C14" s="397">
        <v>1200</v>
      </c>
      <c r="D14" s="475"/>
      <c r="E14" s="476"/>
      <c r="F14" s="477"/>
      <c r="G14" s="403"/>
      <c r="H14" s="407"/>
    </row>
    <row r="15" spans="1:10" ht="21" customHeight="1">
      <c r="A15" s="392" t="s">
        <v>36</v>
      </c>
      <c r="B15" s="399">
        <f>SUM(DEPENSES!S90)</f>
        <v>130</v>
      </c>
      <c r="C15" s="397">
        <v>200</v>
      </c>
      <c r="D15" s="475"/>
      <c r="E15" s="476"/>
      <c r="F15" s="477"/>
      <c r="G15" s="402"/>
      <c r="H15" s="407"/>
      <c r="J15" s="3"/>
    </row>
    <row r="16" spans="1:10" ht="21" customHeight="1">
      <c r="A16" s="393" t="s">
        <v>37</v>
      </c>
      <c r="B16" s="399"/>
      <c r="C16" s="397"/>
      <c r="D16" s="383" t="s">
        <v>14</v>
      </c>
      <c r="E16" s="384"/>
      <c r="F16" s="385"/>
      <c r="G16" s="402"/>
      <c r="H16" s="407"/>
      <c r="J16" s="3"/>
    </row>
    <row r="17" spans="1:10" ht="21" customHeight="1">
      <c r="A17" s="392" t="s">
        <v>48</v>
      </c>
      <c r="B17" s="399"/>
      <c r="C17" s="397"/>
      <c r="D17" s="475"/>
      <c r="E17" s="476"/>
      <c r="F17" s="477"/>
      <c r="G17" s="402"/>
      <c r="H17" s="407"/>
      <c r="J17" s="3"/>
    </row>
    <row r="18" spans="1:10" ht="21" customHeight="1" thickBot="1">
      <c r="A18" s="68"/>
      <c r="B18" s="400"/>
      <c r="C18" s="397"/>
      <c r="D18" s="488"/>
      <c r="E18" s="489"/>
      <c r="F18" s="490"/>
      <c r="G18" s="404"/>
      <c r="H18" s="408"/>
      <c r="J18" s="3"/>
    </row>
    <row r="19" spans="1:10" ht="21" customHeight="1" thickBot="1">
      <c r="A19" s="389"/>
      <c r="B19" s="395">
        <f>SUM(B3:B18)</f>
        <v>8385</v>
      </c>
      <c r="C19" s="390">
        <f>SUM(C3:C18)</f>
        <v>8590</v>
      </c>
      <c r="D19" s="472"/>
      <c r="E19" s="473"/>
      <c r="F19" s="474"/>
      <c r="G19" s="405">
        <f>SUM(G3:G18)</f>
        <v>10830</v>
      </c>
      <c r="H19" s="409">
        <f>SUM(H3:H18)</f>
        <v>11900</v>
      </c>
      <c r="J19" s="4"/>
    </row>
    <row r="20" spans="2:8" ht="30.75" customHeight="1" thickBot="1">
      <c r="B20" s="386" t="s">
        <v>69</v>
      </c>
      <c r="C20" s="387"/>
      <c r="D20" s="388"/>
      <c r="E20" s="478">
        <f>SUM(H19-C19)</f>
        <v>3310</v>
      </c>
      <c r="F20" s="478"/>
      <c r="G20" s="479"/>
      <c r="H20" s="2"/>
    </row>
    <row r="21" spans="3:10" ht="12.75">
      <c r="C21" s="2"/>
      <c r="D21" s="6"/>
      <c r="E21" s="6"/>
      <c r="H21" s="2"/>
      <c r="J21" s="3"/>
    </row>
    <row r="22" spans="3:8" ht="12.75">
      <c r="C22" s="2"/>
      <c r="D22" s="6"/>
      <c r="E22" s="6"/>
      <c r="H22" s="2"/>
    </row>
    <row r="23" spans="4:5" ht="12.75">
      <c r="D23" s="6"/>
      <c r="E23" s="6"/>
    </row>
    <row r="24" spans="4:5" ht="12.75">
      <c r="D24" s="6"/>
      <c r="E24" s="6"/>
    </row>
    <row r="25" spans="4:5" ht="12.75">
      <c r="D25" s="6"/>
      <c r="E25" s="6"/>
    </row>
    <row r="26" spans="4:5" ht="12.75">
      <c r="D26" s="6"/>
      <c r="E26" s="6"/>
    </row>
    <row r="27" spans="4:5" ht="12.75">
      <c r="D27" s="6"/>
      <c r="E27" s="6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  <row r="72" spans="4:5" ht="12.75">
      <c r="D72" s="6"/>
      <c r="E72" s="6"/>
    </row>
    <row r="73" spans="4:5" ht="12.75">
      <c r="D73" s="6"/>
      <c r="E73" s="6"/>
    </row>
    <row r="74" spans="4:5" ht="12.75">
      <c r="D74" s="6"/>
      <c r="E74" s="6"/>
    </row>
    <row r="75" spans="4:5" ht="12.75">
      <c r="D75" s="6"/>
      <c r="E75" s="6"/>
    </row>
    <row r="76" spans="4:5" ht="12.75">
      <c r="D76" s="6"/>
      <c r="E76" s="6"/>
    </row>
    <row r="77" spans="4:5" ht="12.75">
      <c r="D77" s="6"/>
      <c r="E77" s="6"/>
    </row>
    <row r="78" spans="4:5" ht="12.75">
      <c r="D78" s="6"/>
      <c r="E78" s="6"/>
    </row>
    <row r="79" spans="4:5" ht="12.75">
      <c r="D79" s="6"/>
      <c r="E79" s="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</sheetData>
  <sheetProtection/>
  <mergeCells count="19">
    <mergeCell ref="D2:F2"/>
    <mergeCell ref="D6:F6"/>
    <mergeCell ref="D7:F7"/>
    <mergeCell ref="D14:F14"/>
    <mergeCell ref="D15:F15"/>
    <mergeCell ref="D18:F18"/>
    <mergeCell ref="D8:F8"/>
    <mergeCell ref="D4:F4"/>
    <mergeCell ref="D3:F3"/>
    <mergeCell ref="D19:F19"/>
    <mergeCell ref="D5:F5"/>
    <mergeCell ref="E20:G20"/>
    <mergeCell ref="D17:F17"/>
    <mergeCell ref="A1:H1"/>
    <mergeCell ref="D9:F9"/>
    <mergeCell ref="D10:F10"/>
    <mergeCell ref="D11:F11"/>
    <mergeCell ref="D12:F12"/>
    <mergeCell ref="D13:F13"/>
  </mergeCells>
  <printOptions horizontalCentered="1" verticalCentered="1"/>
  <pageMargins left="0.3701388888888889" right="0.4597222222222222" top="0.9840277777777777" bottom="0.9840277777777777" header="0.5118055555555555" footer="0.5118055555555555"/>
  <pageSetup fitToHeight="1" fitToWidth="1" horizontalDpi="300" verticalDpi="300" orientation="landscape" paperSize="9" scale="80" r:id="rId2"/>
  <headerFooter alignWithMargins="0">
    <oddHeader>&amp;L
Exercice comptable 2012-2013</oddHeader>
    <oddFooter>&amp;RMise à jour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Admin</cp:lastModifiedBy>
  <cp:lastPrinted>2014-03-13T15:41:41Z</cp:lastPrinted>
  <dcterms:created xsi:type="dcterms:W3CDTF">2007-01-29T11:58:50Z</dcterms:created>
  <dcterms:modified xsi:type="dcterms:W3CDTF">2023-03-20T08:16:44Z</dcterms:modified>
  <cp:category/>
  <cp:version/>
  <cp:contentType/>
  <cp:contentStatus/>
</cp:coreProperties>
</file>